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F CORTAZA\ALE COMPU\CUENTA PUBLICA\2022\4°\DATO ABIERTO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EAI!$A$1:$H$63</definedName>
  </definedNames>
  <calcPr calcId="162913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<sst xmlns="http://schemas.openxmlformats.org/spreadsheetml/2006/main" count="99" uniqueCount="51">
  <si>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</si>
  <si>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</si>
  <si>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</si>
  <si>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</si>
  <si>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</si>
  <si>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</si>
  <si>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</si>
  <si>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</si>
  <si>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</si>
  <si>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</si>
  <si>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</si>
  <si>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</si>
  <si>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</si>
  <si>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</si>
  <si>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</si>
  <si>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</si>
  <si>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</si>
  <si>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</si>
  <si>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</si>
  <si>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</si>
  <si>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</si>
  <si>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</si>
  <si>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</si>
  <si>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</si>
  <si>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</si>
  <si>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</si>
  <si>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</si>
  <si>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</si>
  <si>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</si>
  <si>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</si>
  <si>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</si>
  <si>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</si>
  <si>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</si>
  <si>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</si>
  <si>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</si>
  <si>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</si>
  <si>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</si>
  <si>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</si>
  <si>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</si>
  <si>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</si>
  <si>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</si>
  <si>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</si>
  <si>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</si>
  <si>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</si>
  <si>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</si>
  <si>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</si>
  <si>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</si>
  <si>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</si>
  <si>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</si>
  <si>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Cortázar, Gto.
Estado Analítico de Ingresos
Del 1 de Enero AL 31 DE DICIEMBRE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</si>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</sst>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36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19"/>
    <cellStyle name="Millares 2 3" xfId="5"/>
    <cellStyle name="Millares 2 3 2" xfId="29"/>
    <cellStyle name="Millares 2 3 3" xfId="20"/>
    <cellStyle name="Millares 2 4" xfId="27"/>
    <cellStyle name="Millares 2 5" xfId="18"/>
    <cellStyle name="Millares 3" xfId="6"/>
    <cellStyle name="Millares 3 2" xfId="30"/>
    <cellStyle name="Millares 3 3" xfId="21"/>
    <cellStyle name="Moneda 2" xfId="7"/>
    <cellStyle name="Moneda 2 2" xfId="31"/>
    <cellStyle name="Moneda 2 3" xfId="22"/>
    <cellStyle name="Normal" xfId="0" builtinId="0"/>
    <cellStyle name="Normal 2" xfId="8"/>
    <cellStyle name="Normal 2 2" xfId="9"/>
    <cellStyle name="Normal 2 3" xfId="32"/>
    <cellStyle name="Normal 2 4" xfId="23"/>
    <cellStyle name="Normal 3" xfId="10"/>
    <cellStyle name="Normal 3 2" xfId="33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5"/>
    <cellStyle name="Normal 6 2 3" xfId="26"/>
    <cellStyle name="Normal 6 3" xfId="34"/>
    <cellStyle name="Normal 6 4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339396</xdr:colOff>
      <xdr:row>58</xdr:row>
      <xdr:rowOff>24240</xdr:rowOff>
    </xdr:from>
    <xdr:to>
      <xdr:col>1</xdr:col>
      <xdr:colOff>3437758</xdr:colOff>
      <xdr:row>62</xdr:row>
      <xdr:rowOff>80480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8DB980-F63B-4510-B1F2-6EA2072314FF}"/>
            </a:ext>
          </a:extLst>
        </xdr:cNvPr>
        <xdr:cNvSpPr txBox="1"/>
      </xdr:nvSpPr>
      <xdr:spPr>
        <a:xfrm>
          <a:off x="448879" y="10446999"/>
          <a:ext cx="3098362" cy="62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DIRECTORA DEL SMDIF</a:t>
          </a:r>
        </a:p>
        <a:p>
          <a:pPr algn="ctr"/>
          <a:r>
            <a:rPr lang="es-MX" sz="1100"/>
            <a:t>L.A.E. KARLA</a:t>
          </a:r>
          <a:r>
            <a:rPr lang="es-MX" sz="1100" baseline="0"/>
            <a:t> PEREA GARCIA</a:t>
          </a:r>
          <a:endParaRPr lang="es-MX" sz="1100"/>
        </a:p>
      </xdr:txBody>
    </xdr:sp>
    <xdr:clientData/>
  </xdr:twoCellAnchor>
  <xdr:twoCellAnchor editAs="oneCell">
    <xdr:from>
      <xdr:col>3</xdr:col>
      <xdr:colOff>525517</xdr:colOff>
      <xdr:row>58</xdr:row>
      <xdr:rowOff>43793</xdr:rowOff>
    </xdr:from>
    <xdr:to>
      <xdr:col>7</xdr:col>
      <xdr:colOff>372241</xdr:colOff>
      <xdr:row>62</xdr:row>
      <xdr:rowOff>90508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4EF1FA-7630-4A51-AFFD-9E7E394D8C1E}"/>
            </a:ext>
          </a:extLst>
        </xdr:cNvPr>
        <xdr:cNvSpPr txBox="1"/>
      </xdr:nvSpPr>
      <xdr:spPr>
        <a:xfrm>
          <a:off x="5485086" y="10466552"/>
          <a:ext cx="3481552" cy="616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CONTADOR</a:t>
          </a:r>
          <a:r>
            <a:rPr lang="es-MX" sz="1100" baseline="0"/>
            <a:t> DEL SMDIF</a:t>
          </a:r>
          <a:endParaRPr lang="es-MX" sz="1100"/>
        </a:p>
        <a:p>
          <a:pPr algn="ctr"/>
          <a:r>
            <a:rPr lang="es-MX" sz="1100"/>
            <a:t>C.P. MA. GUADALUPE PICHARDO TRIGUEROS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view="pageBreakPreview" topLeftCell="A37" zoomScale="87" zoomScaleNormal="100" zoomScaleSheetLayoutView="87" workbookViewId="0">
      <selection activeCell="J52" sqref="J52"/>
    </sheetView>
  </sheetViews>
  <sheetFormatPr baseColWidth="10" defaultColWidth="12" defaultRowHeight="11.25" x14ac:dyDescent="0.2"/>
  <cols>
    <col min="1" max="1" width="1.83203125" style="2" customWidth="1"/>
    <col min="2" max="2" width="70.6640625" style="2" bestFit="1" customWidth="1"/>
    <col min="3" max="3" width="14.1640625" style="2" bestFit="1" customWidth="1"/>
    <col min="4" max="4" width="14.5" style="2" customWidth="1"/>
    <col min="5" max="5" width="13.33203125" style="2" bestFit="1" customWidth="1"/>
    <col min="6" max="6" width="22.1640625" style="2" bestFit="1" customWidth="1"/>
    <col min="7" max="8" width="13.33203125" style="2" bestFit="1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948275.18</v>
      </c>
      <c r="D11" s="22">
        <v>251034.95</v>
      </c>
      <c r="E11" s="22">
        <f t="shared" si="2"/>
        <v>1199310.1300000001</v>
      </c>
      <c r="F11" s="22">
        <v>1199310.1299999999</v>
      </c>
      <c r="G11" s="22">
        <v>1199310.1299999999</v>
      </c>
      <c r="H11" s="22">
        <f t="shared" si="3"/>
        <v>251034.94999999984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10545799.300000001</v>
      </c>
      <c r="D13" s="22">
        <v>2364999.9</v>
      </c>
      <c r="E13" s="22">
        <f t="shared" si="2"/>
        <v>12910799.200000001</v>
      </c>
      <c r="F13" s="22">
        <v>12910799.199999999</v>
      </c>
      <c r="G13" s="22">
        <v>12910799.199999999</v>
      </c>
      <c r="H13" s="22">
        <f t="shared" si="3"/>
        <v>2364999.8999999985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1424467.09</v>
      </c>
      <c r="E14" s="22">
        <f t="shared" ref="E14" si="4">C14+D14</f>
        <v>1424467.09</v>
      </c>
      <c r="F14" s="22">
        <v>1424467.09</v>
      </c>
      <c r="G14" s="22">
        <v>1424467.09</v>
      </c>
      <c r="H14" s="22">
        <f t="shared" ref="H14" si="5">G14-C14</f>
        <v>1424467.09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11494074.48</v>
      </c>
      <c r="D16" s="23">
        <f t="shared" ref="D16:H16" si="6">SUM(D5:D14)</f>
        <v>4040501.9400000004</v>
      </c>
      <c r="E16" s="23">
        <f t="shared" si="6"/>
        <v>15534576.420000002</v>
      </c>
      <c r="F16" s="23">
        <f t="shared" si="6"/>
        <v>15534576.419999998</v>
      </c>
      <c r="G16" s="11">
        <f t="shared" si="6"/>
        <v>15534576.419999998</v>
      </c>
      <c r="H16" s="12">
        <f t="shared" si="6"/>
        <v>4040501.9399999985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11494074.48</v>
      </c>
      <c r="D31" s="26">
        <f t="shared" si="14"/>
        <v>2616034.85</v>
      </c>
      <c r="E31" s="26">
        <f t="shared" si="14"/>
        <v>14110109.330000002</v>
      </c>
      <c r="F31" s="26">
        <f t="shared" si="14"/>
        <v>14110109.329999998</v>
      </c>
      <c r="G31" s="26">
        <f t="shared" si="14"/>
        <v>14110109.329999998</v>
      </c>
      <c r="H31" s="26">
        <f t="shared" si="14"/>
        <v>2616034.8499999982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948275.18</v>
      </c>
      <c r="D34" s="25">
        <v>251034.95</v>
      </c>
      <c r="E34" s="25">
        <f>C34+D34</f>
        <v>1199310.1300000001</v>
      </c>
      <c r="F34" s="25">
        <v>1199310.1299999999</v>
      </c>
      <c r="G34" s="25">
        <v>1199310.1299999999</v>
      </c>
      <c r="H34" s="25">
        <f t="shared" si="15"/>
        <v>251034.94999999984</v>
      </c>
      <c r="I34" s="45" t="s">
        <v>42</v>
      </c>
    </row>
    <row r="35" spans="1:9" ht="22.5" x14ac:dyDescent="0.2">
      <c r="A35" s="16"/>
      <c r="B35" s="17" t="s">
        <v>26</v>
      </c>
      <c r="C35" s="25">
        <v>10545799.300000001</v>
      </c>
      <c r="D35" s="25">
        <v>2364999.9</v>
      </c>
      <c r="E35" s="25">
        <f>C35+D35</f>
        <v>12910799.200000001</v>
      </c>
      <c r="F35" s="25">
        <v>12910799.199999999</v>
      </c>
      <c r="G35" s="25">
        <v>12910799.199999999</v>
      </c>
      <c r="H35" s="25">
        <f t="shared" ref="H35" si="16">G35-C35</f>
        <v>2364999.8999999985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1424467.09</v>
      </c>
      <c r="E37" s="26">
        <f t="shared" si="17"/>
        <v>1424467.09</v>
      </c>
      <c r="F37" s="26">
        <f t="shared" si="17"/>
        <v>1424467.09</v>
      </c>
      <c r="G37" s="26">
        <f t="shared" si="17"/>
        <v>1424467.09</v>
      </c>
      <c r="H37" s="26">
        <f t="shared" si="17"/>
        <v>1424467.09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1424467.09</v>
      </c>
      <c r="E38" s="25">
        <f>C38+D38</f>
        <v>1424467.09</v>
      </c>
      <c r="F38" s="25">
        <v>1424467.09</v>
      </c>
      <c r="G38" s="25">
        <v>1424467.09</v>
      </c>
      <c r="H38" s="25">
        <f>G38-C38</f>
        <v>1424467.09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11494074.48</v>
      </c>
      <c r="D39" s="23">
        <f t="shared" ref="D39:H39" si="18">SUM(D37+D31+D21)</f>
        <v>4040501.9400000004</v>
      </c>
      <c r="E39" s="23">
        <f t="shared" si="18"/>
        <v>15534576.420000002</v>
      </c>
      <c r="F39" s="23">
        <f t="shared" si="18"/>
        <v>15534576.419999998</v>
      </c>
      <c r="G39" s="23">
        <f t="shared" si="18"/>
        <v>15534576.419999998</v>
      </c>
      <c r="H39" s="12">
        <f t="shared" si="18"/>
        <v>4040501.9399999985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A46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7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2023-01-23T15:37:37Z</cp:lastPrinted>
  <dcterms:created xsi:type="dcterms:W3CDTF">2012-12-11T20:48:19Z</dcterms:created>
  <dcterms:modified xsi:type="dcterms:W3CDTF">2023-01-23T15:38:02Z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