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4\1°\DATO ABIERTO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4" l="1"/>
  <c r="G23" i="4" l="1"/>
  <c r="E32" i="4"/>
  <c r="F32" i="4"/>
  <c r="C32" i="4"/>
  <c r="F22" i="4"/>
  <c r="E22" i="4"/>
  <c r="C22" i="4"/>
  <c r="B32" i="4"/>
  <c r="B22" i="4"/>
  <c r="G39" i="4" l="1"/>
  <c r="G38" i="4" s="1"/>
  <c r="D39" i="4"/>
  <c r="F38" i="4"/>
  <c r="F41" i="4" s="1"/>
  <c r="E38" i="4"/>
  <c r="E41" i="4" s="1"/>
  <c r="D38" i="4"/>
  <c r="C38" i="4"/>
  <c r="C41" i="4" s="1"/>
  <c r="B38" i="4"/>
  <c r="B41" i="4" s="1"/>
  <c r="G36" i="4"/>
  <c r="D36" i="4"/>
  <c r="G35" i="4"/>
  <c r="D35" i="4"/>
  <c r="G34" i="4"/>
  <c r="D34" i="4"/>
  <c r="G33" i="4"/>
  <c r="D33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2" i="4" l="1"/>
  <c r="G22" i="4"/>
  <c r="D32" i="4"/>
  <c r="D41" i="4" s="1"/>
  <c r="G32" i="4"/>
  <c r="G41" i="4" s="1"/>
</calcChain>
</file>

<file path=xl/sharedStrings.xml><?xml version="1.0" encoding="utf-8"?>
<sst xmlns="http://schemas.openxmlformats.org/spreadsheetml/2006/main" count="101" uniqueCount="51">
  <si>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</si>
  <si>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</si>
  <si>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</si>
  <si>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</si>
  <si>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</si>
  <si>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</si>
  <si>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</si>
  <si>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</si>
  <si>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</si>
  <si>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</si>
  <si>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</si>
  <si>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</si>
  <si>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</si>
  <si>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</si>
  <si>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</si>
  <si>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</si>
  <si>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</si>
  <si>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</si>
  <si>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</si>
  <si>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</si>
  <si>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</si>
  <si>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</si>
  <si>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</si>
  <si>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</si>
  <si>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</si>
  <si>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</si>
  <si>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</si>
  <si>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</si>
  <si>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</si>
  <si>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</si>
  <si>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</si>
  <si>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</si>
  <si>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</si>
  <si>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</si>
  <si>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</si>
  <si>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</si>
  <si>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</si>
  <si>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</si>
  <si>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</si>
  <si>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</si>
  <si>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</si>
  <si>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</si>
  <si>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</si>
  <si>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</si>
  <si>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</si>
  <si>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</si>
  <si>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</si>
  <si>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</si>
  <si>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</si>
  <si>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</si>
  <si>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Cortázar, Gto.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</si>
</sst>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vertical="center"/>
    </xf>
    <xf numFmtId="0" fontId="8" fillId="2" borderId="11" xfId="8" applyFont="1" applyFill="1" applyBorder="1" applyAlignment="1">
      <alignment vertical="center"/>
    </xf>
    <xf numFmtId="0" fontId="13" fillId="0" borderId="5" xfId="8" applyFont="1" applyFill="1" applyBorder="1" applyAlignment="1" applyProtection="1">
      <alignment horizontal="left" vertical="top" indent="3"/>
      <protection locked="0"/>
    </xf>
    <xf numFmtId="4" fontId="12" fillId="0" borderId="3" xfId="8" applyNumberFormat="1" applyFont="1" applyFill="1" applyBorder="1" applyAlignment="1" applyProtection="1">
      <alignment vertical="top"/>
      <protection locked="0"/>
    </xf>
    <xf numFmtId="4" fontId="12" fillId="0" borderId="5" xfId="8" applyNumberFormat="1" applyFont="1" applyFill="1" applyBorder="1" applyAlignment="1" applyProtection="1">
      <alignment vertical="top"/>
      <protection locked="0"/>
    </xf>
    <xf numFmtId="4" fontId="12" fillId="0" borderId="8" xfId="8" applyNumberFormat="1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8" fillId="2" borderId="5" xfId="8" applyFont="1" applyFill="1" applyBorder="1" applyAlignment="1" applyProtection="1">
      <alignment vertical="center" wrapText="1"/>
      <protection locked="0"/>
    </xf>
    <xf numFmtId="0" fontId="8" fillId="2" borderId="7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3" fillId="2" borderId="5" xfId="8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899583</xdr:colOff>
      <xdr:row>47</xdr:row>
      <xdr:rowOff>20109</xdr:rowOff>
    </xdr:from>
    <xdr:to>
      <xdr:col>1</xdr:col>
      <xdr:colOff>391583</xdr:colOff>
      <xdr:row>52</xdr:row>
      <xdr:rowOff>65034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899583" y="9111192"/>
          <a:ext cx="3069167" cy="785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ENCARGADA</a:t>
          </a:r>
          <a:r>
            <a:rPr lang="es-MX" sz="1100" baseline="0"/>
            <a:t> DE DESPACHO</a:t>
          </a:r>
          <a:r>
            <a:rPr lang="es-MX" sz="1100"/>
            <a:t> DEL SMDIF</a:t>
          </a:r>
        </a:p>
        <a:p>
          <a:pPr algn="ctr"/>
          <a:r>
            <a:rPr lang="es-MX" sz="1100"/>
            <a:t>LIC.</a:t>
          </a:r>
          <a:r>
            <a:rPr lang="es-MX" sz="1100" baseline="0"/>
            <a:t> MARIA CRISTINA LOPEZ CARRANZA</a:t>
          </a:r>
          <a:endParaRPr lang="es-MX" sz="1100"/>
        </a:p>
      </xdr:txBody>
    </xdr:sp>
    <xdr:clientData/>
  </xdr:twoCellAnchor>
  <xdr:twoCellAnchor editAs="oneCell">
    <xdr:from>
      <xdr:col>4</xdr:col>
      <xdr:colOff>32659</xdr:colOff>
      <xdr:row>47</xdr:row>
      <xdr:rowOff>31749</xdr:rowOff>
    </xdr:from>
    <xdr:to>
      <xdr:col>6</xdr:col>
      <xdr:colOff>723297</xdr:colOff>
      <xdr:row>52</xdr:row>
      <xdr:rowOff>86466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6774242" y="9122832"/>
          <a:ext cx="2786138" cy="79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view="pageBreakPreview" topLeftCell="A10" zoomScale="90" zoomScaleNormal="100" zoomScaleSheetLayoutView="90" workbookViewId="0">
      <selection activeCell="D20" sqref="D2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9" t="s">
        <v>50</v>
      </c>
      <c r="B1" s="40"/>
      <c r="C1" s="40"/>
      <c r="D1" s="40"/>
      <c r="E1" s="40"/>
      <c r="F1" s="40"/>
      <c r="G1" s="41"/>
    </row>
    <row r="2" spans="1:8" s="3" customFormat="1" x14ac:dyDescent="0.2">
      <c r="A2" s="45"/>
      <c r="B2" s="40" t="s">
        <v>22</v>
      </c>
      <c r="C2" s="40"/>
      <c r="D2" s="40"/>
      <c r="E2" s="40"/>
      <c r="F2" s="40"/>
      <c r="G2" s="43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4"/>
    </row>
    <row r="4" spans="1:8" s="1" customFormat="1" x14ac:dyDescent="0.2">
      <c r="A4" s="46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764028.92</v>
      </c>
      <c r="C11" s="16">
        <v>0</v>
      </c>
      <c r="D11" s="16">
        <f t="shared" si="2"/>
        <v>764028.92</v>
      </c>
      <c r="E11" s="16">
        <v>260251.65</v>
      </c>
      <c r="F11" s="16">
        <v>260251.65</v>
      </c>
      <c r="G11" s="16">
        <f t="shared" si="3"/>
        <v>-503777.27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10711640</v>
      </c>
      <c r="C13" s="16">
        <v>0</v>
      </c>
      <c r="D13" s="16">
        <f t="shared" si="2"/>
        <v>10711640</v>
      </c>
      <c r="E13" s="16">
        <v>2677909.98</v>
      </c>
      <c r="F13" s="16">
        <v>2677909.98</v>
      </c>
      <c r="G13" s="16">
        <f t="shared" si="3"/>
        <v>-8033730.0199999996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v>11475668.92</v>
      </c>
      <c r="C16" s="17">
        <v>0</v>
      </c>
      <c r="D16" s="17">
        <v>11475688.92</v>
      </c>
      <c r="E16" s="17">
        <v>2938161.63</v>
      </c>
      <c r="F16" s="10">
        <v>2938161.63</v>
      </c>
      <c r="G16" s="11">
        <v>-8537507.2899999991</v>
      </c>
      <c r="H16" s="30" t="s">
        <v>46</v>
      </c>
    </row>
    <row r="17" spans="1:8" s="51" customFormat="1" x14ac:dyDescent="0.2">
      <c r="A17" s="47" t="s">
        <v>13</v>
      </c>
      <c r="B17" s="48">
        <v>11475668.92</v>
      </c>
      <c r="C17" s="48">
        <v>0</v>
      </c>
      <c r="D17" s="48">
        <v>11475688.92</v>
      </c>
      <c r="E17" s="48">
        <v>2938161.63</v>
      </c>
      <c r="F17" s="49">
        <v>2938161.63</v>
      </c>
      <c r="G17" s="50">
        <v>-8537507.2899999991</v>
      </c>
      <c r="H17" s="30" t="s">
        <v>46</v>
      </c>
    </row>
    <row r="18" spans="1:8" x14ac:dyDescent="0.2">
      <c r="A18" s="22"/>
      <c r="B18" s="23"/>
      <c r="C18" s="23"/>
      <c r="D18" s="26"/>
      <c r="E18" s="24" t="s">
        <v>21</v>
      </c>
      <c r="F18" s="27"/>
      <c r="G18" s="21"/>
      <c r="H18" s="30" t="s">
        <v>46</v>
      </c>
    </row>
    <row r="19" spans="1:8" ht="10.15" customHeight="1" x14ac:dyDescent="0.2">
      <c r="A19" s="55"/>
      <c r="B19" s="37" t="s">
        <v>22</v>
      </c>
      <c r="C19" s="52"/>
      <c r="D19" s="52"/>
      <c r="E19" s="52"/>
      <c r="F19" s="52"/>
      <c r="G19" s="43" t="s">
        <v>19</v>
      </c>
      <c r="H19" s="30" t="s">
        <v>46</v>
      </c>
    </row>
    <row r="20" spans="1:8" ht="22.5" x14ac:dyDescent="0.2">
      <c r="A20" s="53" t="s">
        <v>23</v>
      </c>
      <c r="B20" s="4" t="s">
        <v>15</v>
      </c>
      <c r="C20" s="5" t="s">
        <v>20</v>
      </c>
      <c r="D20" s="5" t="s">
        <v>16</v>
      </c>
      <c r="E20" s="5" t="s">
        <v>17</v>
      </c>
      <c r="F20" s="6" t="s">
        <v>18</v>
      </c>
      <c r="G20" s="44"/>
      <c r="H20" s="30" t="s">
        <v>46</v>
      </c>
    </row>
    <row r="21" spans="1:8" x14ac:dyDescent="0.2">
      <c r="A21" s="54"/>
      <c r="B21" s="7" t="s">
        <v>7</v>
      </c>
      <c r="C21" s="8" t="s">
        <v>8</v>
      </c>
      <c r="D21" s="8" t="s">
        <v>9</v>
      </c>
      <c r="E21" s="8" t="s">
        <v>10</v>
      </c>
      <c r="F21" s="8" t="s">
        <v>11</v>
      </c>
      <c r="G21" s="8" t="s">
        <v>12</v>
      </c>
      <c r="H21" s="30" t="s">
        <v>46</v>
      </c>
    </row>
    <row r="22" spans="1:8" x14ac:dyDescent="0.2">
      <c r="A22" s="34" t="s">
        <v>27</v>
      </c>
      <c r="B22" s="18">
        <f t="shared" ref="B22:G22" si="6">SUM(B23+B24+B25+B26+B27+B28+B29+B30)</f>
        <v>0</v>
      </c>
      <c r="C22" s="18">
        <f t="shared" si="6"/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30" t="s">
        <v>46</v>
      </c>
    </row>
    <row r="23" spans="1:8" x14ac:dyDescent="0.2">
      <c r="A23" s="35" t="s">
        <v>0</v>
      </c>
      <c r="B23" s="19">
        <v>0</v>
      </c>
      <c r="C23" s="19">
        <v>0</v>
      </c>
      <c r="D23" s="19">
        <f t="shared" ref="D23:D26" si="7">B23+C23</f>
        <v>0</v>
      </c>
      <c r="E23" s="19">
        <v>0</v>
      </c>
      <c r="F23" s="19">
        <v>0</v>
      </c>
      <c r="G23" s="19">
        <f t="shared" ref="G23:G26" si="8">F23-B23</f>
        <v>0</v>
      </c>
      <c r="H23" s="30" t="s">
        <v>37</v>
      </c>
    </row>
    <row r="24" spans="1:8" x14ac:dyDescent="0.2">
      <c r="A24" s="35" t="s">
        <v>1</v>
      </c>
      <c r="B24" s="19">
        <v>0</v>
      </c>
      <c r="C24" s="19">
        <v>0</v>
      </c>
      <c r="D24" s="19">
        <f t="shared" si="7"/>
        <v>0</v>
      </c>
      <c r="E24" s="19">
        <v>0</v>
      </c>
      <c r="F24" s="19">
        <v>0</v>
      </c>
      <c r="G24" s="19">
        <f t="shared" si="8"/>
        <v>0</v>
      </c>
      <c r="H24" s="30" t="s">
        <v>47</v>
      </c>
    </row>
    <row r="25" spans="1:8" x14ac:dyDescent="0.2">
      <c r="A25" s="35" t="s">
        <v>2</v>
      </c>
      <c r="B25" s="19">
        <v>0</v>
      </c>
      <c r="C25" s="19">
        <v>0</v>
      </c>
      <c r="D25" s="19">
        <f t="shared" si="7"/>
        <v>0</v>
      </c>
      <c r="E25" s="19">
        <v>0</v>
      </c>
      <c r="F25" s="19">
        <v>0</v>
      </c>
      <c r="G25" s="19">
        <f t="shared" si="8"/>
        <v>0</v>
      </c>
      <c r="H25" s="30" t="s">
        <v>38</v>
      </c>
    </row>
    <row r="26" spans="1:8" x14ac:dyDescent="0.2">
      <c r="A26" s="35" t="s">
        <v>3</v>
      </c>
      <c r="B26" s="19">
        <v>0</v>
      </c>
      <c r="C26" s="19">
        <v>0</v>
      </c>
      <c r="D26" s="19">
        <f t="shared" si="7"/>
        <v>0</v>
      </c>
      <c r="E26" s="19">
        <v>0</v>
      </c>
      <c r="F26" s="19">
        <v>0</v>
      </c>
      <c r="G26" s="19">
        <f t="shared" si="8"/>
        <v>0</v>
      </c>
      <c r="H26" s="30" t="s">
        <v>39</v>
      </c>
    </row>
    <row r="27" spans="1:8" x14ac:dyDescent="0.2">
      <c r="A27" s="35" t="s">
        <v>28</v>
      </c>
      <c r="B27" s="19">
        <v>0</v>
      </c>
      <c r="C27" s="19">
        <v>0</v>
      </c>
      <c r="D27" s="19">
        <f t="shared" ref="D27" si="9">B27+C27</f>
        <v>0</v>
      </c>
      <c r="E27" s="19">
        <v>0</v>
      </c>
      <c r="F27" s="19">
        <v>0</v>
      </c>
      <c r="G27" s="19">
        <f t="shared" ref="G27" si="10">F27-B27</f>
        <v>0</v>
      </c>
      <c r="H27" s="30" t="s">
        <v>40</v>
      </c>
    </row>
    <row r="28" spans="1:8" x14ac:dyDescent="0.2">
      <c r="A28" s="35" t="s">
        <v>29</v>
      </c>
      <c r="B28" s="19">
        <v>0</v>
      </c>
      <c r="C28" s="19">
        <v>0</v>
      </c>
      <c r="D28" s="19">
        <f t="shared" ref="D28:D30" si="11">B28+C28</f>
        <v>0</v>
      </c>
      <c r="E28" s="19">
        <v>0</v>
      </c>
      <c r="F28" s="19">
        <v>0</v>
      </c>
      <c r="G28" s="19">
        <f t="shared" ref="G28:G30" si="12">F28-B28</f>
        <v>0</v>
      </c>
      <c r="H28" s="30" t="s">
        <v>41</v>
      </c>
    </row>
    <row r="29" spans="1:8" ht="22.5" x14ac:dyDescent="0.2">
      <c r="A29" s="35" t="s">
        <v>30</v>
      </c>
      <c r="B29" s="19">
        <v>0</v>
      </c>
      <c r="C29" s="19">
        <v>0</v>
      </c>
      <c r="D29" s="19">
        <f t="shared" si="11"/>
        <v>0</v>
      </c>
      <c r="E29" s="19">
        <v>0</v>
      </c>
      <c r="F29" s="19">
        <v>0</v>
      </c>
      <c r="G29" s="19">
        <f t="shared" si="12"/>
        <v>0</v>
      </c>
      <c r="H29" s="30" t="s">
        <v>43</v>
      </c>
    </row>
    <row r="30" spans="1:8" ht="22.5" x14ac:dyDescent="0.2">
      <c r="A30" s="35" t="s">
        <v>26</v>
      </c>
      <c r="B30" s="19">
        <v>0</v>
      </c>
      <c r="C30" s="19">
        <v>0</v>
      </c>
      <c r="D30" s="19">
        <f t="shared" si="11"/>
        <v>0</v>
      </c>
      <c r="E30" s="19">
        <v>0</v>
      </c>
      <c r="F30" s="19">
        <v>0</v>
      </c>
      <c r="G30" s="19">
        <f t="shared" si="12"/>
        <v>0</v>
      </c>
      <c r="H30" s="30" t="s">
        <v>44</v>
      </c>
    </row>
    <row r="31" spans="1:8" x14ac:dyDescent="0.2">
      <c r="A31" s="13"/>
      <c r="B31" s="19"/>
      <c r="C31" s="19"/>
      <c r="D31" s="19"/>
      <c r="E31" s="19"/>
      <c r="F31" s="19"/>
      <c r="G31" s="19"/>
      <c r="H31" s="30" t="s">
        <v>46</v>
      </c>
    </row>
    <row r="32" spans="1:8" ht="45" x14ac:dyDescent="0.2">
      <c r="A32" s="36" t="s">
        <v>48</v>
      </c>
      <c r="B32" s="20">
        <f t="shared" ref="B32:G32" si="13">SUM(B33:B36)</f>
        <v>11475668.92</v>
      </c>
      <c r="C32" s="20">
        <f t="shared" si="13"/>
        <v>0</v>
      </c>
      <c r="D32" s="20">
        <f t="shared" si="13"/>
        <v>11475668.92</v>
      </c>
      <c r="E32" s="20">
        <f t="shared" si="13"/>
        <v>2938161.63</v>
      </c>
      <c r="F32" s="20">
        <f t="shared" si="13"/>
        <v>2938161.63</v>
      </c>
      <c r="G32" s="20">
        <f t="shared" si="13"/>
        <v>-8537507.2899999991</v>
      </c>
      <c r="H32" s="30" t="s">
        <v>46</v>
      </c>
    </row>
    <row r="33" spans="1:8" x14ac:dyDescent="0.2">
      <c r="A33" s="35" t="s">
        <v>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>F33-B33</f>
        <v>0</v>
      </c>
      <c r="H33" s="30" t="s">
        <v>47</v>
      </c>
    </row>
    <row r="34" spans="1:8" x14ac:dyDescent="0.2">
      <c r="A34" s="35" t="s">
        <v>31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ref="G34:G35" si="14">F34-B34</f>
        <v>0</v>
      </c>
      <c r="H34" s="30" t="s">
        <v>40</v>
      </c>
    </row>
    <row r="35" spans="1:8" ht="22.5" x14ac:dyDescent="0.2">
      <c r="A35" s="35" t="s">
        <v>32</v>
      </c>
      <c r="B35" s="19">
        <v>764028.92</v>
      </c>
      <c r="C35" s="19">
        <v>0</v>
      </c>
      <c r="D35" s="19">
        <f>B35+C35</f>
        <v>764028.92</v>
      </c>
      <c r="E35" s="19">
        <v>260251.65</v>
      </c>
      <c r="F35" s="19">
        <v>260251.65</v>
      </c>
      <c r="G35" s="19">
        <f t="shared" si="14"/>
        <v>-503777.27</v>
      </c>
      <c r="H35" s="30" t="s">
        <v>42</v>
      </c>
    </row>
    <row r="36" spans="1:8" ht="22.5" x14ac:dyDescent="0.2">
      <c r="A36" s="35" t="s">
        <v>26</v>
      </c>
      <c r="B36" s="19">
        <v>10711640</v>
      </c>
      <c r="C36" s="19">
        <v>0</v>
      </c>
      <c r="D36" s="19">
        <f>B36+C36</f>
        <v>10711640</v>
      </c>
      <c r="E36" s="19">
        <v>2677909.98</v>
      </c>
      <c r="F36" s="19">
        <v>2677909.98</v>
      </c>
      <c r="G36" s="19">
        <f t="shared" ref="G36" si="15">F36-B36</f>
        <v>-8033730.0199999996</v>
      </c>
      <c r="H36" s="30" t="s">
        <v>44</v>
      </c>
    </row>
    <row r="37" spans="1:8" x14ac:dyDescent="0.2">
      <c r="A37" s="13"/>
      <c r="B37" s="19"/>
      <c r="C37" s="19"/>
      <c r="D37" s="19"/>
      <c r="E37" s="19"/>
      <c r="F37" s="19"/>
      <c r="G37" s="19"/>
      <c r="H37" s="30" t="s">
        <v>46</v>
      </c>
    </row>
    <row r="38" spans="1:8" x14ac:dyDescent="0.2">
      <c r="A38" s="34" t="s">
        <v>33</v>
      </c>
      <c r="B38" s="20">
        <f t="shared" ref="B38:G38" si="16">SUM(B39)</f>
        <v>0</v>
      </c>
      <c r="C38" s="20">
        <f t="shared" si="16"/>
        <v>0</v>
      </c>
      <c r="D38" s="20">
        <f t="shared" si="16"/>
        <v>0</v>
      </c>
      <c r="E38" s="20">
        <f t="shared" si="16"/>
        <v>0</v>
      </c>
      <c r="F38" s="20">
        <f t="shared" si="16"/>
        <v>0</v>
      </c>
      <c r="G38" s="20">
        <f t="shared" si="16"/>
        <v>0</v>
      </c>
      <c r="H38" s="30" t="s">
        <v>46</v>
      </c>
    </row>
    <row r="39" spans="1:8" x14ac:dyDescent="0.2">
      <c r="A39" s="35" t="s">
        <v>6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>F39-B39</f>
        <v>0</v>
      </c>
      <c r="H39" s="30" t="s">
        <v>45</v>
      </c>
    </row>
    <row r="40" spans="1:8" x14ac:dyDescent="0.2">
      <c r="A40" s="35"/>
      <c r="B40" s="19"/>
      <c r="C40" s="19"/>
      <c r="D40" s="19"/>
      <c r="E40" s="19"/>
      <c r="F40" s="19"/>
      <c r="G40" s="19"/>
      <c r="H40" s="30"/>
    </row>
    <row r="41" spans="1:8" x14ac:dyDescent="0.2">
      <c r="A41" s="14" t="s">
        <v>13</v>
      </c>
      <c r="B41" s="17">
        <f>SUM(B38+B32+B22)</f>
        <v>11475668.92</v>
      </c>
      <c r="C41" s="17">
        <f t="shared" ref="C41:G41" si="17">SUM(C38+C32+C22)</f>
        <v>0</v>
      </c>
      <c r="D41" s="17">
        <f t="shared" si="17"/>
        <v>11475668.92</v>
      </c>
      <c r="E41" s="17">
        <f t="shared" si="17"/>
        <v>2938161.63</v>
      </c>
      <c r="F41" s="17">
        <f t="shared" si="17"/>
        <v>2938161.63</v>
      </c>
      <c r="G41" s="11">
        <f t="shared" si="17"/>
        <v>-8537507.2899999991</v>
      </c>
      <c r="H41" s="30" t="s">
        <v>46</v>
      </c>
    </row>
    <row r="42" spans="1:8" x14ac:dyDescent="0.2">
      <c r="A42" s="22"/>
      <c r="B42" s="23"/>
      <c r="C42" s="23"/>
      <c r="D42" s="23"/>
      <c r="E42" s="24" t="s">
        <v>21</v>
      </c>
      <c r="F42" s="25"/>
      <c r="G42" s="21"/>
      <c r="H42" s="30" t="s">
        <v>46</v>
      </c>
    </row>
    <row r="43" spans="1:8" x14ac:dyDescent="0.2">
      <c r="A43" s="31" t="s">
        <v>49</v>
      </c>
    </row>
    <row r="44" spans="1:8" ht="22.5" x14ac:dyDescent="0.2">
      <c r="A44" s="28" t="s">
        <v>34</v>
      </c>
    </row>
    <row r="45" spans="1:8" x14ac:dyDescent="0.2">
      <c r="A45" s="29" t="s">
        <v>35</v>
      </c>
    </row>
    <row r="46" spans="1:8" ht="189.75" customHeight="1" x14ac:dyDescent="0.2">
      <c r="A46" s="42" t="s">
        <v>36</v>
      </c>
      <c r="B46" s="42"/>
      <c r="C46" s="42"/>
      <c r="D46" s="42"/>
      <c r="E46" s="42"/>
      <c r="F46" s="42"/>
      <c r="G46" s="42"/>
    </row>
  </sheetData>
  <sheetProtection formatCells="0" formatColumns="0" formatRows="0" insertRows="0" autoFilter="0"/>
  <mergeCells count="5">
    <mergeCell ref="A1:G1"/>
    <mergeCell ref="A46:G46"/>
    <mergeCell ref="B2:F2"/>
    <mergeCell ref="G2:G3"/>
    <mergeCell ref="G19:G2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3" orientation="portrait" r:id="rId1"/>
  <ignoredErrors>
    <ignoredError sqref="B21:F21 B4:F4 H41:H42 H18:H39 H5:H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2024-04-16T17:27:03Z</cp:lastPrinted>
  <dcterms:created xsi:type="dcterms:W3CDTF">2012-12-11T20:48:19Z</dcterms:created>
  <dcterms:modified xsi:type="dcterms:W3CDTF">2024-04-25T21:41:31Z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