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\"/>
    </mc:Choice>
  </mc:AlternateContent>
  <bookViews>
    <workbookView xWindow="11430" yWindow="0" windowWidth="11715" windowHeight="1233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2" i="4"/>
  <c r="G12" i="4" s="1"/>
  <c r="D16" i="4" l="1"/>
  <c r="G16" i="4" s="1"/>
  <c r="F52" i="4" l="1"/>
  <c r="E52" i="4"/>
  <c r="C52" i="4"/>
  <c r="B52" i="4"/>
  <c r="D50" i="4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52" i="4" l="1"/>
  <c r="D52" i="4"/>
  <c r="G29" i="4"/>
  <c r="D29" i="4"/>
  <c r="G17" i="4"/>
  <c r="D17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<sst xmlns="http://schemas.openxmlformats.org/spreadsheetml/2006/main" count="196" uniqueCount="143">
  <si>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</si>
  <si>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</si>
  <si>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</si>
  <si>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</si>
  <si>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</si>
  <si>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</si>
  <si>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</si>
  <si>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</si>
  <si>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</si>
  <si>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</si>
  <si>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</si>
  <si>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</si>
  <si>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</si>
  <si>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</si>
  <si>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</si>
  <si>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</si>
  <si>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</si>
  <si>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</si>
  <si>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</si>
  <si>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</si>
  <si>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</si>
  <si>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</si>
  <si>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</si>
  <si>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</si>
  <si>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</si>
  <si>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</si>
  <si>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</si>
  <si>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</si>
  <si>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</si>
  <si>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</si>
  <si>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</si>
  <si>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</si>
  <si>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</si>
  <si>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</si>
  <si>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</si>
  <si>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</si>
  <si>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</si>
  <si>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</si>
  <si>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</si>
  <si>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</si>
  <si>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</si>
  <si>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</si>
  <si>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</si>
  <si>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</si>
  <si>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</si>
  <si>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</si>
  <si>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</si>
  <si>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</si>
  <si>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</si>
  <si>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</si>
  <si>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</si>
  <si>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</si>
  <si>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</si>
  <si>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</si>
  <si>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</si>
  <si>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</si>
  <si>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</si>
  <si>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</si>
  <si>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</si>
  <si>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</si>
  <si>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</si>
  <si>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</si>
  <si>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</si>
  <si>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</si>
  <si>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</si>
  <si>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</si>
  <si>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</si>
  <si>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</si>
  <si>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</si>
  <si>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</si>
  <si>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</si>
  <si>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</si>
  <si>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</si>
  <si>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</si>
  <si>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</si>
  <si>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</si>
  <si>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</si>
  <si>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</si>
  <si>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</si>
  <si>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</si>
  <si>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</si>
  <si>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</si>
  <si>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</si>
  <si>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</si>
  <si>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</si>
  <si>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</si>
  <si>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</si>
  <si>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</si>
  <si>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</si>
  <si>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</si>
  <si>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</si>
  <si>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</si>
  <si>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</si>
  <si>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</si>
  <si>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</si>
  <si>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</si>
  <si>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</si>
  <si>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</si>
  <si>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</si>
  <si>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</si>
  <si>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</si>
  <si>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</si>
  <si>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</si>
  <si>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</si>
  <si>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</si>
  <si>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</si>
  <si>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</si>
  <si>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</si>
  <si>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</si>
  <si>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</si>
  <si>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</si>
  <si>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</si>
  <si>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</si>
  <si>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</si>
  <si>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</si>
  <si>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</si>
  <si>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</si>
  <si>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</si>
  <si>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</si>
  <si>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</si>
  <si>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</si>
  <si>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</si>
  <si>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</si>
  <si>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</si>
  <si>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</si>
  <si>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</si>
  <si>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</si>
  <si>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</si>
  <si>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Cortázar, Gto.
Estado Analítico del Ejercicio del Presupuesto de Egresos
Clasificación por Objeto del Gasto (Capítulo y Concepto)
Del 1 de Enero al 30 de Junio de 2025
(Cifras en Pesos)</t>
  </si>
  <si>
    <t>Sistema para el Desarrollo Integral de la Familia del Municipio de Cortázar, Gto.
Estado Analítico del Ejercicio del Presupuesto de Egresos
Clasificación Económica (por Tipo de Gasto)
Del 1 de Enero al 30 de Junio de 2025
(Cifras en Pesos)</t>
  </si>
  <si>
    <t>31120M09D010202 REHABILITACION</t>
  </si>
  <si>
    <t>31120M09D010203 TRABAJO SOCIAL</t>
  </si>
  <si>
    <t>31120M09D010204 INCLUSION A LA VIDA</t>
  </si>
  <si>
    <t>31120M09D010205 ADULTOS MAYORES</t>
  </si>
  <si>
    <t>31120M09D010206 ASISTENCIA ALIMENTARIA</t>
  </si>
  <si>
    <t>31120M09D010207 CENTRO DE ATENCION INFAN</t>
  </si>
  <si>
    <t>31120M09D010208 PSICOLOGIA</t>
  </si>
  <si>
    <t>31120M09D010209 NIÑOS (A) ADOLE DESARR E</t>
  </si>
  <si>
    <t>31120M09D010210 CRIANZA POSITIVA</t>
  </si>
  <si>
    <t>31120M09D010211 RED MOVIL</t>
  </si>
  <si>
    <t>31120M09D010300 DIRECCION ADMINISTRATIVA</t>
  </si>
  <si>
    <t>Sistema para el Desarrollo Integral de la Familia del Municipio de Cortázar, Gto.
Estado Analítico del Ejercicio del Presupuesto de Egresos
Clasificación Administrativa
Del 1 de Enero al 30 de Junio de 2025
(Cifras en Pesos)</t>
  </si>
  <si>
    <t>Sistema para el Desarrollo Integral de la Familia del Municipio de Cortázar,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</si>
</sst>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workbookViewId="0">
      <selection activeCell="A4" sqref="A4:A1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141</v>
      </c>
      <c r="B1" s="38"/>
      <c r="C1" s="38"/>
      <c r="D1" s="38"/>
      <c r="E1" s="38"/>
      <c r="F1" s="38"/>
      <c r="G1" s="39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696846.35</v>
      </c>
      <c r="C5" s="27">
        <v>-12474.22</v>
      </c>
      <c r="D5" s="27">
        <f>B5+C5</f>
        <v>684372.13</v>
      </c>
      <c r="E5" s="27">
        <v>304383.8</v>
      </c>
      <c r="F5" s="27">
        <v>304383.8</v>
      </c>
      <c r="G5" s="27">
        <f>D5-E5</f>
        <v>379988.33</v>
      </c>
    </row>
    <row r="6" spans="1:7" x14ac:dyDescent="0.2">
      <c r="A6" s="14" t="s">
        <v>131</v>
      </c>
      <c r="B6" s="27">
        <v>528496.02</v>
      </c>
      <c r="C6" s="27">
        <v>22522.82</v>
      </c>
      <c r="D6" s="27">
        <f t="shared" ref="D6:D11" si="0">B6+C6</f>
        <v>551018.84</v>
      </c>
      <c r="E6" s="27">
        <v>224328.43</v>
      </c>
      <c r="F6" s="27">
        <v>224328.43</v>
      </c>
      <c r="G6" s="27">
        <f t="shared" ref="G6:G11" si="1">D6-E6</f>
        <v>326690.40999999997</v>
      </c>
    </row>
    <row r="7" spans="1:7" x14ac:dyDescent="0.2">
      <c r="A7" s="14" t="s">
        <v>132</v>
      </c>
      <c r="B7" s="27">
        <v>404475.27</v>
      </c>
      <c r="C7" s="27">
        <v>0</v>
      </c>
      <c r="D7" s="27">
        <f t="shared" si="0"/>
        <v>404475.27</v>
      </c>
      <c r="E7" s="27">
        <v>176331.54</v>
      </c>
      <c r="F7" s="27">
        <v>176331.54</v>
      </c>
      <c r="G7" s="27">
        <f t="shared" si="1"/>
        <v>228143.73</v>
      </c>
    </row>
    <row r="8" spans="1:7" x14ac:dyDescent="0.2">
      <c r="A8" s="14" t="s">
        <v>133</v>
      </c>
      <c r="B8" s="27">
        <v>1320729.3</v>
      </c>
      <c r="C8" s="27">
        <v>58012.05</v>
      </c>
      <c r="D8" s="27">
        <f t="shared" si="0"/>
        <v>1378741.35</v>
      </c>
      <c r="E8" s="27">
        <v>635597.03</v>
      </c>
      <c r="F8" s="27">
        <v>635597.03</v>
      </c>
      <c r="G8" s="27">
        <f t="shared" si="1"/>
        <v>743144.32000000007</v>
      </c>
    </row>
    <row r="9" spans="1:7" x14ac:dyDescent="0.2">
      <c r="A9" s="14" t="s">
        <v>134</v>
      </c>
      <c r="B9" s="27">
        <v>693772.54</v>
      </c>
      <c r="C9" s="27">
        <v>5525.8</v>
      </c>
      <c r="D9" s="27">
        <f t="shared" si="0"/>
        <v>699298.34000000008</v>
      </c>
      <c r="E9" s="27">
        <v>304115.21000000002</v>
      </c>
      <c r="F9" s="27">
        <v>304115.21000000002</v>
      </c>
      <c r="G9" s="27">
        <f t="shared" si="1"/>
        <v>395183.13000000006</v>
      </c>
    </row>
    <row r="10" spans="1:7" x14ac:dyDescent="0.2">
      <c r="A10" s="14" t="s">
        <v>135</v>
      </c>
      <c r="B10" s="27">
        <v>701903.9</v>
      </c>
      <c r="C10" s="27">
        <v>8326.92</v>
      </c>
      <c r="D10" s="27">
        <f t="shared" si="0"/>
        <v>710230.82000000007</v>
      </c>
      <c r="E10" s="27">
        <v>317178.51</v>
      </c>
      <c r="F10" s="27">
        <v>317178.51</v>
      </c>
      <c r="G10" s="27">
        <f t="shared" si="1"/>
        <v>393052.31000000006</v>
      </c>
    </row>
    <row r="11" spans="1:7" x14ac:dyDescent="0.2">
      <c r="A11" s="14" t="s">
        <v>136</v>
      </c>
      <c r="B11" s="27">
        <v>676468.46</v>
      </c>
      <c r="C11" s="27">
        <v>0</v>
      </c>
      <c r="D11" s="27">
        <f t="shared" si="0"/>
        <v>676468.46</v>
      </c>
      <c r="E11" s="27">
        <v>292866.18</v>
      </c>
      <c r="F11" s="27">
        <v>292866.18</v>
      </c>
      <c r="G11" s="27">
        <f t="shared" si="1"/>
        <v>383602.27999999997</v>
      </c>
    </row>
    <row r="12" spans="1:7" x14ac:dyDescent="0.2">
      <c r="A12" s="14" t="s">
        <v>137</v>
      </c>
      <c r="B12" s="27">
        <v>659189.47</v>
      </c>
      <c r="C12" s="27">
        <v>-22246.400000000001</v>
      </c>
      <c r="D12" s="27">
        <f t="shared" ref="D12" si="2">B12+C12</f>
        <v>636943.06999999995</v>
      </c>
      <c r="E12" s="27">
        <v>286578.53000000003</v>
      </c>
      <c r="F12" s="27">
        <v>286578.53000000003</v>
      </c>
      <c r="G12" s="27">
        <f t="shared" ref="G12" si="3">D12-E12</f>
        <v>350364.53999999992</v>
      </c>
    </row>
    <row r="13" spans="1:7" x14ac:dyDescent="0.2">
      <c r="A13" s="14" t="s">
        <v>138</v>
      </c>
      <c r="B13" s="27">
        <v>139524.35999999999</v>
      </c>
      <c r="C13" s="27">
        <v>0</v>
      </c>
      <c r="D13" s="27">
        <f t="shared" ref="D13" si="4">B13+C13</f>
        <v>139524.35999999999</v>
      </c>
      <c r="E13" s="27">
        <v>62178.400000000001</v>
      </c>
      <c r="F13" s="27">
        <v>62178.400000000001</v>
      </c>
      <c r="G13" s="27">
        <f t="shared" ref="G13" si="5">D13-E13</f>
        <v>77345.959999999992</v>
      </c>
    </row>
    <row r="14" spans="1:7" x14ac:dyDescent="0.2">
      <c r="A14" s="14" t="s">
        <v>139</v>
      </c>
      <c r="B14" s="27">
        <v>433159.52</v>
      </c>
      <c r="C14" s="27">
        <v>0</v>
      </c>
      <c r="D14" s="27">
        <f t="shared" ref="D14" si="6">B14+C14</f>
        <v>433159.52</v>
      </c>
      <c r="E14" s="27">
        <v>193375.85</v>
      </c>
      <c r="F14" s="27">
        <v>193375.85</v>
      </c>
      <c r="G14" s="27">
        <f t="shared" ref="G14" si="7">D14-E14</f>
        <v>239783.67</v>
      </c>
    </row>
    <row r="15" spans="1:7" x14ac:dyDescent="0.2">
      <c r="A15" s="14" t="s">
        <v>140</v>
      </c>
      <c r="B15" s="27">
        <v>6840392.04</v>
      </c>
      <c r="C15" s="27">
        <v>1261793.3500000001</v>
      </c>
      <c r="D15" s="27">
        <f t="shared" ref="D15" si="8">B15+C15</f>
        <v>8102185.3900000006</v>
      </c>
      <c r="E15" s="27">
        <v>4202772.2</v>
      </c>
      <c r="F15" s="27">
        <v>4202772.2</v>
      </c>
      <c r="G15" s="27">
        <f t="shared" ref="G15" si="9">D15-E15</f>
        <v>3899413.1900000004</v>
      </c>
    </row>
    <row r="16" spans="1:7" x14ac:dyDescent="0.2">
      <c r="A16" s="14"/>
      <c r="B16" s="27">
        <v>0</v>
      </c>
      <c r="C16" s="27">
        <v>0</v>
      </c>
      <c r="D16" s="27">
        <f t="shared" ref="D16" si="10">B16+C16</f>
        <v>0</v>
      </c>
      <c r="E16" s="27">
        <v>0</v>
      </c>
      <c r="F16" s="27">
        <v>0</v>
      </c>
      <c r="G16" s="27">
        <f t="shared" ref="G16" si="11">D16-E16</f>
        <v>0</v>
      </c>
    </row>
    <row r="17" spans="1:7" x14ac:dyDescent="0.2">
      <c r="A17" s="8" t="s">
        <v>122</v>
      </c>
      <c r="B17" s="28">
        <f t="shared" ref="B17:G17" si="12">SUM(B5:B16)</f>
        <v>13094957.23</v>
      </c>
      <c r="C17" s="28">
        <f t="shared" si="12"/>
        <v>1321460.32</v>
      </c>
      <c r="D17" s="28">
        <f t="shared" si="12"/>
        <v>14416417.550000001</v>
      </c>
      <c r="E17" s="28">
        <f t="shared" si="12"/>
        <v>6999705.6800000006</v>
      </c>
      <c r="F17" s="28">
        <f t="shared" si="12"/>
        <v>6999705.6800000006</v>
      </c>
      <c r="G17" s="28">
        <f t="shared" si="12"/>
        <v>7416711.870000001</v>
      </c>
    </row>
    <row r="20" spans="1:7" ht="55.15" customHeight="1" x14ac:dyDescent="0.2">
      <c r="A20" s="37" t="s">
        <v>141</v>
      </c>
      <c r="B20" s="38"/>
      <c r="C20" s="38"/>
      <c r="D20" s="38"/>
      <c r="E20" s="38"/>
      <c r="F20" s="38"/>
      <c r="G20" s="39"/>
    </row>
    <row r="21" spans="1:7" x14ac:dyDescent="0.2">
      <c r="A21" s="23"/>
      <c r="B21" s="20"/>
      <c r="C21" s="21"/>
      <c r="D21" s="18" t="s">
        <v>56</v>
      </c>
      <c r="E21" s="21"/>
      <c r="F21" s="22"/>
      <c r="G21" s="35" t="s">
        <v>55</v>
      </c>
    </row>
    <row r="22" spans="1:7" ht="22.5" x14ac:dyDescent="0.2">
      <c r="A22" s="19" t="s">
        <v>50</v>
      </c>
      <c r="B22" s="2" t="s">
        <v>51</v>
      </c>
      <c r="C22" s="2" t="s">
        <v>114</v>
      </c>
      <c r="D22" s="2" t="s">
        <v>52</v>
      </c>
      <c r="E22" s="2" t="s">
        <v>53</v>
      </c>
      <c r="F22" s="2" t="s">
        <v>54</v>
      </c>
      <c r="G22" s="36"/>
    </row>
    <row r="23" spans="1:7" x14ac:dyDescent="0.2">
      <c r="A23" s="24"/>
      <c r="B23" s="25"/>
      <c r="C23" s="25"/>
      <c r="D23" s="25"/>
      <c r="E23" s="25"/>
      <c r="F23" s="25"/>
      <c r="G23" s="25"/>
    </row>
    <row r="24" spans="1:7" x14ac:dyDescent="0.2">
      <c r="A24" s="15" t="s">
        <v>8</v>
      </c>
      <c r="B24" s="27">
        <v>0</v>
      </c>
      <c r="C24" s="27">
        <v>0</v>
      </c>
      <c r="D24" s="27">
        <f>B24+C24</f>
        <v>0</v>
      </c>
      <c r="E24" s="27">
        <v>0</v>
      </c>
      <c r="F24" s="27">
        <v>0</v>
      </c>
      <c r="G24" s="27">
        <f>D24-E24</f>
        <v>0</v>
      </c>
    </row>
    <row r="25" spans="1:7" x14ac:dyDescent="0.2">
      <c r="A25" s="15" t="s">
        <v>9</v>
      </c>
      <c r="B25" s="27">
        <v>0</v>
      </c>
      <c r="C25" s="27">
        <v>0</v>
      </c>
      <c r="D25" s="27">
        <f t="shared" ref="D25:D27" si="13">B25+C25</f>
        <v>0</v>
      </c>
      <c r="E25" s="27">
        <v>0</v>
      </c>
      <c r="F25" s="27">
        <v>0</v>
      </c>
      <c r="G25" s="27">
        <f t="shared" ref="G25:G27" si="14">D25-E25</f>
        <v>0</v>
      </c>
    </row>
    <row r="26" spans="1:7" x14ac:dyDescent="0.2">
      <c r="A26" s="15" t="s">
        <v>10</v>
      </c>
      <c r="B26" s="27">
        <v>0</v>
      </c>
      <c r="C26" s="27">
        <v>0</v>
      </c>
      <c r="D26" s="27">
        <f t="shared" si="13"/>
        <v>0</v>
      </c>
      <c r="E26" s="27">
        <v>0</v>
      </c>
      <c r="F26" s="27">
        <v>0</v>
      </c>
      <c r="G26" s="27">
        <f t="shared" si="14"/>
        <v>0</v>
      </c>
    </row>
    <row r="27" spans="1:7" x14ac:dyDescent="0.2">
      <c r="A27" s="15" t="s">
        <v>123</v>
      </c>
      <c r="B27" s="27">
        <v>0</v>
      </c>
      <c r="C27" s="27">
        <v>0</v>
      </c>
      <c r="D27" s="27">
        <f t="shared" si="13"/>
        <v>0</v>
      </c>
      <c r="E27" s="27">
        <v>0</v>
      </c>
      <c r="F27" s="27">
        <v>0</v>
      </c>
      <c r="G27" s="27">
        <f t="shared" si="14"/>
        <v>0</v>
      </c>
    </row>
    <row r="28" spans="1:7" x14ac:dyDescent="0.2">
      <c r="A28" s="15"/>
      <c r="B28" s="27"/>
      <c r="C28" s="27"/>
      <c r="D28" s="27"/>
      <c r="E28" s="27"/>
      <c r="F28" s="27"/>
      <c r="G28" s="27"/>
    </row>
    <row r="29" spans="1:7" x14ac:dyDescent="0.2">
      <c r="A29" s="8" t="s">
        <v>122</v>
      </c>
      <c r="B29" s="28">
        <f t="shared" ref="B29:G29" si="15">SUM(B24:B27)</f>
        <v>0</v>
      </c>
      <c r="C29" s="28">
        <f t="shared" si="15"/>
        <v>0</v>
      </c>
      <c r="D29" s="28">
        <f t="shared" si="15"/>
        <v>0</v>
      </c>
      <c r="E29" s="28">
        <f t="shared" si="15"/>
        <v>0</v>
      </c>
      <c r="F29" s="28">
        <f t="shared" si="15"/>
        <v>0</v>
      </c>
      <c r="G29" s="28">
        <f t="shared" si="15"/>
        <v>0</v>
      </c>
    </row>
    <row r="32" spans="1:7" ht="59.45" customHeight="1" x14ac:dyDescent="0.2">
      <c r="A32" s="40" t="s">
        <v>141</v>
      </c>
      <c r="B32" s="41"/>
      <c r="C32" s="41"/>
      <c r="D32" s="41"/>
      <c r="E32" s="41"/>
      <c r="F32" s="41"/>
      <c r="G32" s="42"/>
    </row>
    <row r="33" spans="1:7" x14ac:dyDescent="0.2">
      <c r="A33" s="23"/>
      <c r="B33" s="20"/>
      <c r="C33" s="21"/>
      <c r="D33" s="18" t="s">
        <v>56</v>
      </c>
      <c r="E33" s="21"/>
      <c r="F33" s="22"/>
      <c r="G33" s="35" t="s">
        <v>55</v>
      </c>
    </row>
    <row r="34" spans="1:7" ht="22.5" x14ac:dyDescent="0.2">
      <c r="A34" s="19" t="s">
        <v>50</v>
      </c>
      <c r="B34" s="2" t="s">
        <v>51</v>
      </c>
      <c r="C34" s="2" t="s">
        <v>114</v>
      </c>
      <c r="D34" s="2" t="s">
        <v>52</v>
      </c>
      <c r="E34" s="2" t="s">
        <v>53</v>
      </c>
      <c r="F34" s="2" t="s">
        <v>54</v>
      </c>
      <c r="G34" s="36"/>
    </row>
    <row r="35" spans="1:7" x14ac:dyDescent="0.2">
      <c r="A35" s="24"/>
      <c r="B35" s="25"/>
      <c r="C35" s="25"/>
      <c r="D35" s="25"/>
      <c r="E35" s="25"/>
      <c r="F35" s="25"/>
      <c r="G35" s="25"/>
    </row>
    <row r="36" spans="1:7" x14ac:dyDescent="0.2">
      <c r="A36" s="16" t="s">
        <v>12</v>
      </c>
      <c r="B36" s="27">
        <v>0</v>
      </c>
      <c r="C36" s="27">
        <v>0</v>
      </c>
      <c r="D36" s="27">
        <f t="shared" ref="D36:D48" si="16">B36+C36</f>
        <v>0</v>
      </c>
      <c r="E36" s="27">
        <v>0</v>
      </c>
      <c r="F36" s="27">
        <v>0</v>
      </c>
      <c r="G36" s="27">
        <f t="shared" ref="G36:G48" si="17">D36-E36</f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11</v>
      </c>
      <c r="B38" s="27">
        <v>0</v>
      </c>
      <c r="C38" s="27">
        <v>0</v>
      </c>
      <c r="D38" s="27">
        <f t="shared" si="16"/>
        <v>0</v>
      </c>
      <c r="E38" s="27">
        <v>0</v>
      </c>
      <c r="F38" s="27">
        <v>0</v>
      </c>
      <c r="G38" s="27">
        <f t="shared" si="17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13</v>
      </c>
      <c r="B40" s="27">
        <v>0</v>
      </c>
      <c r="C40" s="27">
        <v>0</v>
      </c>
      <c r="D40" s="27">
        <f t="shared" si="16"/>
        <v>0</v>
      </c>
      <c r="E40" s="27">
        <v>0</v>
      </c>
      <c r="F40" s="27">
        <v>0</v>
      </c>
      <c r="G40" s="27">
        <f t="shared" si="17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x14ac:dyDescent="0.2">
      <c r="A42" s="16" t="s">
        <v>25</v>
      </c>
      <c r="B42" s="27">
        <v>0</v>
      </c>
      <c r="C42" s="27">
        <v>0</v>
      </c>
      <c r="D42" s="27">
        <f t="shared" si="16"/>
        <v>0</v>
      </c>
      <c r="E42" s="27">
        <v>0</v>
      </c>
      <c r="F42" s="27">
        <v>0</v>
      </c>
      <c r="G42" s="27">
        <f t="shared" si="17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ht="22.5" x14ac:dyDescent="0.2">
      <c r="A44" s="16" t="s">
        <v>26</v>
      </c>
      <c r="B44" s="27">
        <v>0</v>
      </c>
      <c r="C44" s="27">
        <v>0</v>
      </c>
      <c r="D44" s="27">
        <f t="shared" si="16"/>
        <v>0</v>
      </c>
      <c r="E44" s="27">
        <v>0</v>
      </c>
      <c r="F44" s="27">
        <v>0</v>
      </c>
      <c r="G44" s="27">
        <f t="shared" si="17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ht="22.5" x14ac:dyDescent="0.2">
      <c r="A46" s="16" t="s">
        <v>124</v>
      </c>
      <c r="B46" s="27">
        <v>0</v>
      </c>
      <c r="C46" s="27">
        <v>0</v>
      </c>
      <c r="D46" s="27">
        <f t="shared" ref="D46" si="18">B46+C46</f>
        <v>0</v>
      </c>
      <c r="E46" s="27">
        <v>0</v>
      </c>
      <c r="F46" s="27">
        <v>0</v>
      </c>
      <c r="G46" s="27">
        <f t="shared" ref="G46" si="19">D46-E46</f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14</v>
      </c>
      <c r="B48" s="27">
        <v>0</v>
      </c>
      <c r="C48" s="27">
        <v>0</v>
      </c>
      <c r="D48" s="27">
        <f t="shared" si="16"/>
        <v>0</v>
      </c>
      <c r="E48" s="27">
        <v>0</v>
      </c>
      <c r="F48" s="27">
        <v>0</v>
      </c>
      <c r="G48" s="27">
        <f t="shared" si="17"/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125</v>
      </c>
      <c r="B50" s="27">
        <v>13094957.23</v>
      </c>
      <c r="C50" s="27">
        <v>1321460.32</v>
      </c>
      <c r="D50" s="27">
        <f t="shared" ref="D50" si="20">B50+C50</f>
        <v>14416417.550000001</v>
      </c>
      <c r="E50" s="27">
        <v>6999705.6799999997</v>
      </c>
      <c r="F50" s="27">
        <v>6999705.6799999997</v>
      </c>
      <c r="G50" s="27">
        <f t="shared" ref="G50" si="21">D50-E50</f>
        <v>7416711.870000001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x14ac:dyDescent="0.2">
      <c r="A52" s="8" t="s">
        <v>122</v>
      </c>
      <c r="B52" s="28">
        <f t="shared" ref="B52:G52" si="22">SUM(B36:B50)</f>
        <v>13094957.23</v>
      </c>
      <c r="C52" s="28">
        <f t="shared" si="22"/>
        <v>1321460.32</v>
      </c>
      <c r="D52" s="28">
        <f t="shared" si="22"/>
        <v>14416417.550000001</v>
      </c>
      <c r="E52" s="28">
        <f t="shared" si="22"/>
        <v>6999705.6799999997</v>
      </c>
      <c r="F52" s="28">
        <f t="shared" si="22"/>
        <v>6999705.6799999997</v>
      </c>
      <c r="G52" s="28">
        <f t="shared" si="22"/>
        <v>7416711.870000001</v>
      </c>
    </row>
    <row r="54" spans="1:7" x14ac:dyDescent="0.2">
      <c r="A54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0:G20"/>
    <mergeCell ref="G33:G34"/>
    <mergeCell ref="G21:G22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13053811.23</v>
      </c>
      <c r="C5" s="27">
        <v>1202880.0900000001</v>
      </c>
      <c r="D5" s="27">
        <f>B5+C5</f>
        <v>14256691.32</v>
      </c>
      <c r="E5" s="27">
        <v>6896125.4500000002</v>
      </c>
      <c r="F5" s="27">
        <v>6896125.4500000002</v>
      </c>
      <c r="G5" s="27">
        <f>D5-E5</f>
        <v>7360565.8700000001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41146</v>
      </c>
      <c r="C7" s="27">
        <v>118580.23</v>
      </c>
      <c r="D7" s="27">
        <f>B7+C7</f>
        <v>159726.22999999998</v>
      </c>
      <c r="E7" s="27">
        <v>103580.23</v>
      </c>
      <c r="F7" s="27">
        <v>103580.23</v>
      </c>
      <c r="G7" s="27">
        <f>D7-E7</f>
        <v>56145.999999999985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13094957.23</v>
      </c>
      <c r="C15" s="30">
        <f t="shared" si="0"/>
        <v>1321460.32</v>
      </c>
      <c r="D15" s="30">
        <f t="shared" si="0"/>
        <v>14416417.550000001</v>
      </c>
      <c r="E15" s="30">
        <f t="shared" si="0"/>
        <v>6999705.6800000006</v>
      </c>
      <c r="F15" s="30">
        <f t="shared" si="0"/>
        <v>6999705.6800000006</v>
      </c>
      <c r="G15" s="30">
        <f t="shared" si="0"/>
        <v>7416711.8700000001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>
      <selection activeCell="A26" sqref="A2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9803180.8499999996</v>
      </c>
      <c r="C4" s="31">
        <f>SUM(C5:C11)</f>
        <v>341090.12</v>
      </c>
      <c r="D4" s="31">
        <f>B4+C4</f>
        <v>10144270.969999999</v>
      </c>
      <c r="E4" s="31">
        <f>SUM(E5:E11)</f>
        <v>4544725</v>
      </c>
      <c r="F4" s="31">
        <f>SUM(F5:F11)</f>
        <v>4544725</v>
      </c>
      <c r="G4" s="31">
        <f>D4-E4</f>
        <v>5599545.9699999988</v>
      </c>
    </row>
    <row r="5" spans="1:8" x14ac:dyDescent="0.2">
      <c r="A5" s="11" t="s">
        <v>61</v>
      </c>
      <c r="B5" s="27">
        <v>5030016.59</v>
      </c>
      <c r="C5" s="27">
        <v>55667.89</v>
      </c>
      <c r="D5" s="27">
        <f t="shared" ref="D5:D68" si="0">B5+C5</f>
        <v>5085684.4799999995</v>
      </c>
      <c r="E5" s="27">
        <v>2419900.91</v>
      </c>
      <c r="F5" s="27">
        <v>2419900.91</v>
      </c>
      <c r="G5" s="27">
        <f t="shared" ref="G5:G68" si="1">D5-E5</f>
        <v>2665783.5699999994</v>
      </c>
      <c r="H5" s="6">
        <v>1100</v>
      </c>
    </row>
    <row r="6" spans="1:8" x14ac:dyDescent="0.2">
      <c r="A6" s="11" t="s">
        <v>62</v>
      </c>
      <c r="B6" s="27">
        <v>0</v>
      </c>
      <c r="C6" s="27">
        <v>26500</v>
      </c>
      <c r="D6" s="27">
        <f t="shared" si="0"/>
        <v>26500</v>
      </c>
      <c r="E6" s="27">
        <v>10000</v>
      </c>
      <c r="F6" s="27">
        <v>10000</v>
      </c>
      <c r="G6" s="27">
        <f t="shared" si="1"/>
        <v>16500</v>
      </c>
      <c r="H6" s="6">
        <v>1200</v>
      </c>
    </row>
    <row r="7" spans="1:8" x14ac:dyDescent="0.2">
      <c r="A7" s="11" t="s">
        <v>63</v>
      </c>
      <c r="B7" s="27">
        <v>1190778.8899999999</v>
      </c>
      <c r="C7" s="27">
        <v>189929.87</v>
      </c>
      <c r="D7" s="27">
        <f t="shared" si="0"/>
        <v>1380708.7599999998</v>
      </c>
      <c r="E7" s="27">
        <v>317340.43</v>
      </c>
      <c r="F7" s="27">
        <v>317340.43</v>
      </c>
      <c r="G7" s="27">
        <f t="shared" si="1"/>
        <v>1063368.3299999998</v>
      </c>
      <c r="H7" s="6">
        <v>1300</v>
      </c>
    </row>
    <row r="8" spans="1:8" x14ac:dyDescent="0.2">
      <c r="A8" s="11" t="s">
        <v>33</v>
      </c>
      <c r="B8" s="27">
        <v>72860</v>
      </c>
      <c r="C8" s="27">
        <v>-72860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64</v>
      </c>
      <c r="B9" s="27">
        <v>3509525.37</v>
      </c>
      <c r="C9" s="27">
        <v>141852.35999999999</v>
      </c>
      <c r="D9" s="27">
        <f t="shared" si="0"/>
        <v>3651377.73</v>
      </c>
      <c r="E9" s="27">
        <v>1797483.66</v>
      </c>
      <c r="F9" s="27">
        <v>1797483.66</v>
      </c>
      <c r="G9" s="27">
        <f t="shared" si="1"/>
        <v>1853894.07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1111714.96</v>
      </c>
      <c r="C12" s="32">
        <f>SUM(C13:C21)</f>
        <v>1114423.1099999999</v>
      </c>
      <c r="D12" s="32">
        <f t="shared" si="0"/>
        <v>2226138.0699999998</v>
      </c>
      <c r="E12" s="32">
        <f>SUM(E13:E21)</f>
        <v>1297564.9000000001</v>
      </c>
      <c r="F12" s="32">
        <f>SUM(F13:F21)</f>
        <v>1297564.9000000001</v>
      </c>
      <c r="G12" s="32">
        <f t="shared" si="1"/>
        <v>928573.16999999969</v>
      </c>
      <c r="H12" s="10">
        <v>0</v>
      </c>
    </row>
    <row r="13" spans="1:8" x14ac:dyDescent="0.2">
      <c r="A13" s="11" t="s">
        <v>66</v>
      </c>
      <c r="B13" s="27">
        <v>227131.11</v>
      </c>
      <c r="C13" s="27">
        <v>388830.36</v>
      </c>
      <c r="D13" s="27">
        <f t="shared" si="0"/>
        <v>615961.47</v>
      </c>
      <c r="E13" s="27">
        <v>364034.16</v>
      </c>
      <c r="F13" s="27">
        <v>364034.16</v>
      </c>
      <c r="G13" s="27">
        <f t="shared" si="1"/>
        <v>251927.31</v>
      </c>
      <c r="H13" s="6">
        <v>2100</v>
      </c>
    </row>
    <row r="14" spans="1:8" x14ac:dyDescent="0.2">
      <c r="A14" s="11" t="s">
        <v>67</v>
      </c>
      <c r="B14" s="27">
        <v>6941</v>
      </c>
      <c r="C14" s="27">
        <v>9039.2900000000009</v>
      </c>
      <c r="D14" s="27">
        <f t="shared" si="0"/>
        <v>15980.29</v>
      </c>
      <c r="E14" s="27">
        <v>5980.29</v>
      </c>
      <c r="F14" s="27">
        <v>5980.29</v>
      </c>
      <c r="G14" s="27">
        <f t="shared" si="1"/>
        <v>10000</v>
      </c>
      <c r="H14" s="6">
        <v>2200</v>
      </c>
    </row>
    <row r="15" spans="1:8" x14ac:dyDescent="0.2">
      <c r="A15" s="11" t="s">
        <v>68</v>
      </c>
      <c r="B15" s="27">
        <v>420500</v>
      </c>
      <c r="C15" s="27">
        <v>344271.53</v>
      </c>
      <c r="D15" s="27">
        <f t="shared" si="0"/>
        <v>764771.53</v>
      </c>
      <c r="E15" s="27">
        <v>486684.54</v>
      </c>
      <c r="F15" s="27">
        <v>486684.54</v>
      </c>
      <c r="G15" s="27">
        <f t="shared" si="1"/>
        <v>278086.99000000005</v>
      </c>
      <c r="H15" s="6">
        <v>2300</v>
      </c>
    </row>
    <row r="16" spans="1:8" x14ac:dyDescent="0.2">
      <c r="A16" s="11" t="s">
        <v>69</v>
      </c>
      <c r="B16" s="27">
        <v>8408</v>
      </c>
      <c r="C16" s="27">
        <v>7654.84</v>
      </c>
      <c r="D16" s="27">
        <f t="shared" si="0"/>
        <v>16062.84</v>
      </c>
      <c r="E16" s="27">
        <v>9610.06</v>
      </c>
      <c r="F16" s="27">
        <v>9610.06</v>
      </c>
      <c r="G16" s="27">
        <f t="shared" si="1"/>
        <v>6452.7800000000007</v>
      </c>
      <c r="H16" s="6">
        <v>2400</v>
      </c>
    </row>
    <row r="17" spans="1:8" x14ac:dyDescent="0.2">
      <c r="A17" s="11" t="s">
        <v>70</v>
      </c>
      <c r="B17" s="27">
        <v>22790</v>
      </c>
      <c r="C17" s="27">
        <v>26937.599999999999</v>
      </c>
      <c r="D17" s="27">
        <f t="shared" si="0"/>
        <v>49727.6</v>
      </c>
      <c r="E17" s="27">
        <v>47495.42</v>
      </c>
      <c r="F17" s="27">
        <v>47495.42</v>
      </c>
      <c r="G17" s="27">
        <f t="shared" si="1"/>
        <v>2232.1800000000003</v>
      </c>
      <c r="H17" s="6">
        <v>2500</v>
      </c>
    </row>
    <row r="18" spans="1:8" x14ac:dyDescent="0.2">
      <c r="A18" s="11" t="s">
        <v>71</v>
      </c>
      <c r="B18" s="27">
        <v>322740</v>
      </c>
      <c r="C18" s="27">
        <v>249681.84</v>
      </c>
      <c r="D18" s="27">
        <f t="shared" si="0"/>
        <v>572421.84</v>
      </c>
      <c r="E18" s="27">
        <v>245416.82</v>
      </c>
      <c r="F18" s="27">
        <v>245416.82</v>
      </c>
      <c r="G18" s="27">
        <f t="shared" si="1"/>
        <v>327005.01999999996</v>
      </c>
      <c r="H18" s="6">
        <v>2600</v>
      </c>
    </row>
    <row r="19" spans="1:8" x14ac:dyDescent="0.2">
      <c r="A19" s="11" t="s">
        <v>72</v>
      </c>
      <c r="B19" s="27">
        <v>18943.43</v>
      </c>
      <c r="C19" s="27">
        <v>85078.41</v>
      </c>
      <c r="D19" s="27">
        <f t="shared" si="0"/>
        <v>104021.84</v>
      </c>
      <c r="E19" s="27">
        <v>104021.84</v>
      </c>
      <c r="F19" s="27">
        <v>104021.84</v>
      </c>
      <c r="G19" s="27">
        <f t="shared" si="1"/>
        <v>0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84261.42</v>
      </c>
      <c r="C21" s="27">
        <v>2929.24</v>
      </c>
      <c r="D21" s="27">
        <f t="shared" si="0"/>
        <v>87190.66</v>
      </c>
      <c r="E21" s="27">
        <v>34321.769999999997</v>
      </c>
      <c r="F21" s="27">
        <v>34321.769999999997</v>
      </c>
      <c r="G21" s="27">
        <f t="shared" si="1"/>
        <v>52868.890000000007</v>
      </c>
      <c r="H21" s="6">
        <v>2900</v>
      </c>
    </row>
    <row r="22" spans="1:8" x14ac:dyDescent="0.2">
      <c r="A22" s="9" t="s">
        <v>58</v>
      </c>
      <c r="B22" s="32">
        <f>SUM(B23:B31)</f>
        <v>1259962.19</v>
      </c>
      <c r="C22" s="32">
        <f>SUM(C23:C31)</f>
        <v>33583.550000000017</v>
      </c>
      <c r="D22" s="32">
        <f t="shared" si="0"/>
        <v>1293545.74</v>
      </c>
      <c r="E22" s="32">
        <f>SUM(E23:E31)</f>
        <v>819329.3600000001</v>
      </c>
      <c r="F22" s="32">
        <f>SUM(F23:F31)</f>
        <v>819329.3600000001</v>
      </c>
      <c r="G22" s="32">
        <f t="shared" si="1"/>
        <v>474216.37999999989</v>
      </c>
      <c r="H22" s="10">
        <v>0</v>
      </c>
    </row>
    <row r="23" spans="1:8" x14ac:dyDescent="0.2">
      <c r="A23" s="11" t="s">
        <v>75</v>
      </c>
      <c r="B23" s="27">
        <v>204382.45</v>
      </c>
      <c r="C23" s="27">
        <v>-27338.45</v>
      </c>
      <c r="D23" s="27">
        <f t="shared" si="0"/>
        <v>177044</v>
      </c>
      <c r="E23" s="27">
        <v>83817.27</v>
      </c>
      <c r="F23" s="27">
        <v>83817.27</v>
      </c>
      <c r="G23" s="27">
        <f t="shared" si="1"/>
        <v>93226.73</v>
      </c>
      <c r="H23" s="6">
        <v>3100</v>
      </c>
    </row>
    <row r="24" spans="1:8" x14ac:dyDescent="0.2">
      <c r="A24" s="11" t="s">
        <v>76</v>
      </c>
      <c r="B24" s="27">
        <v>85916.77</v>
      </c>
      <c r="C24" s="27">
        <v>-1916.77</v>
      </c>
      <c r="D24" s="27">
        <f t="shared" si="0"/>
        <v>84000</v>
      </c>
      <c r="E24" s="27">
        <v>41910.800000000003</v>
      </c>
      <c r="F24" s="27">
        <v>41910.800000000003</v>
      </c>
      <c r="G24" s="27">
        <f t="shared" si="1"/>
        <v>42089.2</v>
      </c>
      <c r="H24" s="6">
        <v>3200</v>
      </c>
    </row>
    <row r="25" spans="1:8" x14ac:dyDescent="0.2">
      <c r="A25" s="11" t="s">
        <v>77</v>
      </c>
      <c r="B25" s="27">
        <v>51876.2</v>
      </c>
      <c r="C25" s="27">
        <v>-50626.2</v>
      </c>
      <c r="D25" s="27">
        <f t="shared" si="0"/>
        <v>1250</v>
      </c>
      <c r="E25" s="27">
        <v>0</v>
      </c>
      <c r="F25" s="27">
        <v>0</v>
      </c>
      <c r="G25" s="27">
        <f t="shared" si="1"/>
        <v>1250</v>
      </c>
      <c r="H25" s="6">
        <v>3300</v>
      </c>
    </row>
    <row r="26" spans="1:8" x14ac:dyDescent="0.2">
      <c r="A26" s="11" t="s">
        <v>78</v>
      </c>
      <c r="B26" s="27">
        <v>191502.55</v>
      </c>
      <c r="C26" s="27">
        <v>-31717.79</v>
      </c>
      <c r="D26" s="27">
        <f t="shared" si="0"/>
        <v>159784.75999999998</v>
      </c>
      <c r="E26" s="27">
        <v>156130.71</v>
      </c>
      <c r="F26" s="27">
        <v>156130.71</v>
      </c>
      <c r="G26" s="27">
        <f t="shared" si="1"/>
        <v>3654.0499999999884</v>
      </c>
      <c r="H26" s="6">
        <v>3400</v>
      </c>
    </row>
    <row r="27" spans="1:8" x14ac:dyDescent="0.2">
      <c r="A27" s="11" t="s">
        <v>79</v>
      </c>
      <c r="B27" s="27">
        <v>140479.57999999999</v>
      </c>
      <c r="C27" s="27">
        <v>15620</v>
      </c>
      <c r="D27" s="27">
        <f t="shared" si="0"/>
        <v>156099.57999999999</v>
      </c>
      <c r="E27" s="27">
        <v>93186.33</v>
      </c>
      <c r="F27" s="27">
        <v>93186.33</v>
      </c>
      <c r="G27" s="27">
        <f t="shared" si="1"/>
        <v>62913.249999999985</v>
      </c>
      <c r="H27" s="6">
        <v>3500</v>
      </c>
    </row>
    <row r="28" spans="1:8" x14ac:dyDescent="0.2">
      <c r="A28" s="11" t="s">
        <v>126</v>
      </c>
      <c r="B28" s="27">
        <v>25500</v>
      </c>
      <c r="C28" s="27">
        <v>213662.48</v>
      </c>
      <c r="D28" s="27">
        <f t="shared" si="0"/>
        <v>239162.48</v>
      </c>
      <c r="E28" s="27">
        <v>174000</v>
      </c>
      <c r="F28" s="27">
        <v>174000</v>
      </c>
      <c r="G28" s="27">
        <f t="shared" si="1"/>
        <v>65162.48000000001</v>
      </c>
      <c r="H28" s="6">
        <v>3600</v>
      </c>
    </row>
    <row r="29" spans="1:8" x14ac:dyDescent="0.2">
      <c r="A29" s="11" t="s">
        <v>80</v>
      </c>
      <c r="B29" s="27">
        <v>14790.43</v>
      </c>
      <c r="C29" s="27">
        <v>0</v>
      </c>
      <c r="D29" s="27">
        <f t="shared" si="0"/>
        <v>14790.43</v>
      </c>
      <c r="E29" s="27">
        <v>9481.91</v>
      </c>
      <c r="F29" s="27">
        <v>9481.91</v>
      </c>
      <c r="G29" s="27">
        <f t="shared" si="1"/>
        <v>5308.52</v>
      </c>
      <c r="H29" s="6">
        <v>3700</v>
      </c>
    </row>
    <row r="30" spans="1:8" x14ac:dyDescent="0.2">
      <c r="A30" s="11" t="s">
        <v>81</v>
      </c>
      <c r="B30" s="27">
        <v>242600</v>
      </c>
      <c r="C30" s="27">
        <v>-74099.72</v>
      </c>
      <c r="D30" s="27">
        <f t="shared" si="0"/>
        <v>168500.28</v>
      </c>
      <c r="E30" s="27">
        <v>123904.34</v>
      </c>
      <c r="F30" s="27">
        <v>123904.34</v>
      </c>
      <c r="G30" s="27">
        <f t="shared" si="1"/>
        <v>44595.94</v>
      </c>
      <c r="H30" s="6">
        <v>3800</v>
      </c>
    </row>
    <row r="31" spans="1:8" x14ac:dyDescent="0.2">
      <c r="A31" s="11" t="s">
        <v>18</v>
      </c>
      <c r="B31" s="27">
        <v>302914.21000000002</v>
      </c>
      <c r="C31" s="27">
        <v>-10000</v>
      </c>
      <c r="D31" s="27">
        <f t="shared" si="0"/>
        <v>292914.21000000002</v>
      </c>
      <c r="E31" s="27">
        <v>136898</v>
      </c>
      <c r="F31" s="27">
        <v>136898</v>
      </c>
      <c r="G31" s="27">
        <f t="shared" si="1"/>
        <v>156016.21000000002</v>
      </c>
      <c r="H31" s="6">
        <v>3900</v>
      </c>
    </row>
    <row r="32" spans="1:8" x14ac:dyDescent="0.2">
      <c r="A32" s="9" t="s">
        <v>118</v>
      </c>
      <c r="B32" s="32">
        <f>SUM(B33:B41)</f>
        <v>878953.23</v>
      </c>
      <c r="C32" s="32">
        <f>SUM(C33:C41)</f>
        <v>-286216.69</v>
      </c>
      <c r="D32" s="32">
        <f t="shared" si="0"/>
        <v>592736.54</v>
      </c>
      <c r="E32" s="32">
        <f>SUM(E33:E41)</f>
        <v>234506.19</v>
      </c>
      <c r="F32" s="32">
        <f>SUM(F33:F41)</f>
        <v>234506.19</v>
      </c>
      <c r="G32" s="32">
        <f t="shared" si="1"/>
        <v>358230.35000000003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878953.23</v>
      </c>
      <c r="C36" s="27">
        <v>-286216.69</v>
      </c>
      <c r="D36" s="27">
        <f t="shared" si="0"/>
        <v>592736.54</v>
      </c>
      <c r="E36" s="27">
        <v>234506.19</v>
      </c>
      <c r="F36" s="27">
        <v>234506.19</v>
      </c>
      <c r="G36" s="27">
        <f t="shared" si="1"/>
        <v>358230.35000000003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41146</v>
      </c>
      <c r="C42" s="32">
        <f>SUM(C43:C51)</f>
        <v>118580.23000000001</v>
      </c>
      <c r="D42" s="32">
        <f t="shared" si="0"/>
        <v>159726.23000000001</v>
      </c>
      <c r="E42" s="32">
        <f>SUM(E43:E51)</f>
        <v>103580.23</v>
      </c>
      <c r="F42" s="32">
        <f>SUM(F43:F51)</f>
        <v>103580.23</v>
      </c>
      <c r="G42" s="32">
        <f t="shared" si="1"/>
        <v>56146.000000000015</v>
      </c>
      <c r="H42" s="10">
        <v>0</v>
      </c>
    </row>
    <row r="43" spans="1:8" x14ac:dyDescent="0.2">
      <c r="A43" s="3" t="s">
        <v>89</v>
      </c>
      <c r="B43" s="27">
        <v>41146</v>
      </c>
      <c r="C43" s="27">
        <v>36215.480000000003</v>
      </c>
      <c r="D43" s="27">
        <f t="shared" si="0"/>
        <v>77361.48000000001</v>
      </c>
      <c r="E43" s="27">
        <v>44123.62</v>
      </c>
      <c r="F43" s="27">
        <v>44123.62</v>
      </c>
      <c r="G43" s="27">
        <f t="shared" si="1"/>
        <v>33237.860000000008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36490</v>
      </c>
      <c r="D46" s="27">
        <f t="shared" si="0"/>
        <v>36490</v>
      </c>
      <c r="E46" s="27">
        <v>36490</v>
      </c>
      <c r="F46" s="27">
        <v>36490</v>
      </c>
      <c r="G46" s="27">
        <f t="shared" si="1"/>
        <v>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45874.75</v>
      </c>
      <c r="D48" s="27">
        <f t="shared" si="0"/>
        <v>45874.75</v>
      </c>
      <c r="E48" s="27">
        <v>22966.61</v>
      </c>
      <c r="F48" s="27">
        <v>22966.61</v>
      </c>
      <c r="G48" s="27">
        <f t="shared" si="1"/>
        <v>22908.14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13094957.229999999</v>
      </c>
      <c r="C76" s="30">
        <f t="shared" si="4"/>
        <v>1321460.32</v>
      </c>
      <c r="D76" s="30">
        <f t="shared" si="4"/>
        <v>14416417.550000001</v>
      </c>
      <c r="E76" s="30">
        <f t="shared" si="4"/>
        <v>6999705.6800000016</v>
      </c>
      <c r="F76" s="30">
        <f t="shared" si="4"/>
        <v>6999705.6800000016</v>
      </c>
      <c r="G76" s="30">
        <f t="shared" si="4"/>
        <v>7416711.8699999982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A9" sqref="A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142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6840392.04</v>
      </c>
      <c r="C5" s="32">
        <f t="shared" si="0"/>
        <v>1261793.3500000001</v>
      </c>
      <c r="D5" s="32">
        <f t="shared" si="0"/>
        <v>8102185.3900000006</v>
      </c>
      <c r="E5" s="32">
        <f t="shared" si="0"/>
        <v>4202772.2</v>
      </c>
      <c r="F5" s="32">
        <f t="shared" si="0"/>
        <v>4202772.2</v>
      </c>
      <c r="G5" s="32">
        <f t="shared" si="0"/>
        <v>3899413.1900000004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6840392.04</v>
      </c>
      <c r="C10" s="27">
        <v>1261793.3500000001</v>
      </c>
      <c r="D10" s="27">
        <f t="shared" si="1"/>
        <v>8102185.3900000006</v>
      </c>
      <c r="E10" s="27">
        <v>4202772.2</v>
      </c>
      <c r="F10" s="27">
        <v>4202772.2</v>
      </c>
      <c r="G10" s="27">
        <f t="shared" si="2"/>
        <v>3899413.1900000004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6254565.1900000004</v>
      </c>
      <c r="C15" s="32">
        <f t="shared" si="3"/>
        <v>59666.97</v>
      </c>
      <c r="D15" s="32">
        <f t="shared" si="3"/>
        <v>6314232.1600000001</v>
      </c>
      <c r="E15" s="32">
        <f t="shared" si="3"/>
        <v>2796933.48</v>
      </c>
      <c r="F15" s="32">
        <f t="shared" si="3"/>
        <v>2796933.48</v>
      </c>
      <c r="G15" s="32">
        <f t="shared" si="3"/>
        <v>3517298.68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696846.35</v>
      </c>
      <c r="C18" s="27">
        <v>-12474.22</v>
      </c>
      <c r="D18" s="27">
        <f t="shared" si="5"/>
        <v>684372.13</v>
      </c>
      <c r="E18" s="27">
        <v>304383.8</v>
      </c>
      <c r="F18" s="27">
        <v>304383.8</v>
      </c>
      <c r="G18" s="27">
        <f t="shared" si="4"/>
        <v>379988.33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701903.9</v>
      </c>
      <c r="C20" s="27">
        <v>8326.92</v>
      </c>
      <c r="D20" s="27">
        <f t="shared" si="5"/>
        <v>710230.82000000007</v>
      </c>
      <c r="E20" s="27">
        <v>317178.51</v>
      </c>
      <c r="F20" s="27">
        <v>317178.51</v>
      </c>
      <c r="G20" s="27">
        <f t="shared" si="4"/>
        <v>393052.31000000006</v>
      </c>
    </row>
    <row r="21" spans="1:7" x14ac:dyDescent="0.2">
      <c r="A21" s="17" t="s">
        <v>45</v>
      </c>
      <c r="B21" s="27">
        <v>4855814.9400000004</v>
      </c>
      <c r="C21" s="27">
        <v>63814.27</v>
      </c>
      <c r="D21" s="27">
        <f t="shared" si="5"/>
        <v>4919629.21</v>
      </c>
      <c r="E21" s="27">
        <v>2175371.17</v>
      </c>
      <c r="F21" s="27">
        <v>2175371.17</v>
      </c>
      <c r="G21" s="27">
        <f t="shared" si="4"/>
        <v>2744258.04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13094957.23</v>
      </c>
      <c r="C41" s="28">
        <f t="shared" si="12"/>
        <v>1321460.32</v>
      </c>
      <c r="D41" s="28">
        <f t="shared" si="12"/>
        <v>14416417.550000001</v>
      </c>
      <c r="E41" s="28">
        <f t="shared" si="12"/>
        <v>6999705.6799999997</v>
      </c>
      <c r="F41" s="28">
        <f t="shared" si="12"/>
        <v>6999705.6799999997</v>
      </c>
      <c r="G41" s="28">
        <f t="shared" si="12"/>
        <v>7416711.870000001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2025-07-23T16:40:28Z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