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2025\SIRET\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<sst xmlns="http://schemas.openxmlformats.org/spreadsheetml/2006/main" count="62" uniqueCount="61">
  <si>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</si>
  <si>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</si>
  <si>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</si>
  <si>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</si>
  <si>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</si>
  <si>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</si>
  <si>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</si>
  <si>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</si>
  <si>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</si>
  <si>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</si>
  <si>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</si>
  <si>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</si>
  <si>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</si>
  <si>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</si>
  <si>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</si>
  <si>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</si>
  <si>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</si>
  <si>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</si>
  <si>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</si>
  <si>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</si>
  <si>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</si>
  <si>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</si>
  <si>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</si>
  <si>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</si>
  <si>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</si>
  <si>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</si>
  <si>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</si>
  <si>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</si>
  <si>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</si>
  <si>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</si>
  <si>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</si>
  <si>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</si>
  <si>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</si>
  <si>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</si>
  <si>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</si>
  <si>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</si>
  <si>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</si>
  <si>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</si>
  <si>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</si>
  <si>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</si>
  <si>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</si>
  <si>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</si>
  <si>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</si>
  <si>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</si>
  <si>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</si>
  <si>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</si>
  <si>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</si>
  <si>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</si>
  <si>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</si>
  <si>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</si>
  <si>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</si>
  <si>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</si>
  <si>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</si>
  <si>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</si>
  <si>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</si>
  <si>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</si>
  <si>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</si>
  <si>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</si>
  <si>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</si>
  <si>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</si>
  <si>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Cortázar,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</si>
</sst>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2343150</xdr:colOff>
      <xdr:row>53</xdr:row>
      <xdr:rowOff>66675</xdr:rowOff>
    </xdr:from>
    <xdr:to>
      <xdr:col>5</xdr:col>
      <xdr:colOff>838200</xdr:colOff>
      <xdr:row>60</xdr:row>
      <xdr:rowOff>19051</xdr:rowOff>
    </xdr:to>
    <xdr:sp macro="" textlink="">
      <xdr:nvSpPr>
        <xdr:cNvPr id="4" name="CuadroTexto 1"/>
        <xdr:cNvSpPr txBox="1"/>
      </xdr:nvSpPr>
      <xdr:spPr>
        <a:xfrm>
          <a:off x="7686675" y="851535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238125</xdr:colOff>
      <xdr:row>53</xdr:row>
      <xdr:rowOff>47625</xdr:rowOff>
    </xdr:from>
    <xdr:to>
      <xdr:col>0</xdr:col>
      <xdr:colOff>3124200</xdr:colOff>
      <xdr:row>60</xdr:row>
      <xdr:rowOff>1</xdr:rowOff>
    </xdr:to>
    <xdr:sp macro="" textlink="">
      <xdr:nvSpPr>
        <xdr:cNvPr id="5" name="CuadroTexto 4"/>
        <xdr:cNvSpPr txBox="1"/>
      </xdr:nvSpPr>
      <xdr:spPr>
        <a:xfrm>
          <a:off x="238125" y="8496300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16" zoomScaleNormal="100" zoomScaleSheetLayoutView="100" workbookViewId="0">
      <selection sqref="A1:F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277362.19</v>
      </c>
      <c r="C5" s="20">
        <v>909436.71</v>
      </c>
      <c r="D5" s="9" t="s">
        <v>36</v>
      </c>
      <c r="E5" s="20">
        <v>218264.37</v>
      </c>
      <c r="F5" s="23">
        <v>434948.37</v>
      </c>
    </row>
    <row r="6" spans="1:6" x14ac:dyDescent="0.2">
      <c r="A6" s="9" t="s">
        <v>23</v>
      </c>
      <c r="B6" s="20">
        <v>70107.22</v>
      </c>
      <c r="C6" s="20">
        <v>125552.22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158756.85999999999</v>
      </c>
      <c r="C7" s="20">
        <v>1607.09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154430.18</v>
      </c>
      <c r="C9" s="20">
        <v>154430.18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660656.44999999995</v>
      </c>
      <c r="C13" s="22">
        <f>SUM(C5:C11)</f>
        <v>1191026.2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218264.37</v>
      </c>
      <c r="F14" s="27">
        <f>SUM(F5:F12)</f>
        <v>434948.37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3483460.55</v>
      </c>
      <c r="C18" s="20">
        <v>3483460.55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5123449.3</v>
      </c>
      <c r="C19" s="20">
        <v>5019869.07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-3049483.21</v>
      </c>
      <c r="C21" s="20">
        <v>-3049483.21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5557426.6399999997</v>
      </c>
      <c r="C26" s="22">
        <f>SUM(C16:C24)</f>
        <v>5453846.4100000011</v>
      </c>
      <c r="D26" s="12" t="s">
        <v>50</v>
      </c>
      <c r="E26" s="22">
        <f>SUM(E24+E14)</f>
        <v>218264.37</v>
      </c>
      <c r="F26" s="27">
        <f>SUM(F14+F24)</f>
        <v>434948.37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6218083.0899999999</v>
      </c>
      <c r="C28" s="22">
        <f>C13+C26</f>
        <v>6644872.6100000013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2533056.44</v>
      </c>
      <c r="F30" s="27">
        <f>SUM(F31:F33)</f>
        <v>2533056.44</v>
      </c>
    </row>
    <row r="31" spans="1:6" x14ac:dyDescent="0.2">
      <c r="A31" s="16"/>
      <c r="B31" s="14"/>
      <c r="C31" s="15"/>
      <c r="D31" s="9" t="s">
        <v>2</v>
      </c>
      <c r="E31" s="20">
        <v>2533056.44</v>
      </c>
      <c r="F31" s="23">
        <v>2533056.44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3466762.28</v>
      </c>
      <c r="F35" s="27">
        <f>SUM(F36:F40)</f>
        <v>3676867.8</v>
      </c>
    </row>
    <row r="36" spans="1:6" x14ac:dyDescent="0.2">
      <c r="A36" s="16"/>
      <c r="B36" s="14"/>
      <c r="C36" s="15"/>
      <c r="D36" s="9" t="s">
        <v>46</v>
      </c>
      <c r="E36" s="20">
        <v>-210105.52</v>
      </c>
      <c r="F36" s="23">
        <v>-5245.39</v>
      </c>
    </row>
    <row r="37" spans="1:6" x14ac:dyDescent="0.2">
      <c r="A37" s="16"/>
      <c r="B37" s="14"/>
      <c r="C37" s="15"/>
      <c r="D37" s="9" t="s">
        <v>14</v>
      </c>
      <c r="E37" s="20">
        <v>3676867.8</v>
      </c>
      <c r="F37" s="23">
        <v>3682113.19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5999818.7199999997</v>
      </c>
      <c r="F46" s="27">
        <f>SUM(F42+F35+F30)</f>
        <v>6209924.2400000002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6218083.0899999999</v>
      </c>
      <c r="F48" s="22">
        <f>F46+F26</f>
        <v>6644872.6100000003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horizontalDpi="4294967294" vertic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2025-07-22T20:29:36Z</cp:lastPrinted>
  <dcterms:created xsi:type="dcterms:W3CDTF">2012-12-11T20:26:08Z</dcterms:created>
  <dcterms:modified xsi:type="dcterms:W3CDTF">2025-07-22T20:29:38Z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