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\Documents\2025\SIRET\4TRIM\"/>
    </mc:Choice>
  </mc:AlternateContent>
  <bookViews>
    <workbookView xWindow="0" yWindow="0" windowWidth="13065" windowHeight="3735" tabRatio="885" activeTab="3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4" l="1"/>
  <c r="G14" i="4" l="1"/>
  <c r="D13" i="4"/>
  <c r="G13" i="4" s="1"/>
  <c r="F49" i="4" l="1"/>
  <c r="E49" i="4"/>
  <c r="C49" i="4"/>
  <c r="B49" i="4"/>
  <c r="D47" i="4"/>
  <c r="G47" i="4" s="1"/>
  <c r="D43" i="4"/>
  <c r="G43" i="4" s="1"/>
  <c r="D45" i="4"/>
  <c r="G45" i="4" s="1"/>
  <c r="D41" i="4"/>
  <c r="G41" i="4" s="1"/>
  <c r="D39" i="4"/>
  <c r="G39" i="4" s="1"/>
  <c r="D37" i="4"/>
  <c r="G37" i="4" s="1"/>
  <c r="D35" i="4"/>
  <c r="G35" i="4" s="1"/>
  <c r="D33" i="4"/>
  <c r="G33" i="4" s="1"/>
  <c r="F26" i="4"/>
  <c r="E26" i="4"/>
  <c r="D24" i="4"/>
  <c r="G24" i="4" s="1"/>
  <c r="D23" i="4"/>
  <c r="G23" i="4" s="1"/>
  <c r="D22" i="4"/>
  <c r="G22" i="4" s="1"/>
  <c r="D21" i="4"/>
  <c r="G21" i="4" s="1"/>
  <c r="C26" i="4"/>
  <c r="B26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5" i="4" s="1"/>
  <c r="D15" i="4"/>
  <c r="G49" i="4"/>
  <c r="D49" i="4"/>
  <c r="G26" i="4"/>
  <c r="D26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D42" i="6"/>
  <c r="G42" i="6" s="1"/>
  <c r="G52" i="6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<sst xmlns="http://schemas.openxmlformats.org/spreadsheetml/2006/main" count="197" uniqueCount="145">
  <si>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</si>
  <si>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</si>
  <si>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</si>
  <si>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</si>
  <si>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</si>
  <si>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</si>
  <si>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</si>
  <si>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</si>
  <si>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</si>
  <si>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</si>
  <si>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</si>
  <si>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</si>
  <si>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</si>
  <si>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</si>
  <si>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</si>
  <si>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</si>
  <si>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</si>
  <si>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</si>
  <si>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</si>
  <si>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</si>
  <si>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</si>
  <si>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</si>
  <si>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</si>
  <si>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</si>
  <si>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</si>
  <si>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</si>
  <si>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</si>
  <si>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</si>
  <si>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</si>
  <si>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</si>
  <si>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</si>
  <si>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</si>
  <si>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</si>
  <si>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</si>
  <si>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</si>
  <si>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</si>
  <si>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</si>
  <si>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</si>
  <si>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</si>
  <si>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</si>
  <si>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</si>
  <si>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</si>
  <si>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</si>
  <si>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</si>
  <si>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</si>
  <si>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</si>
  <si>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</si>
  <si>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</si>
  <si>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</si>
  <si>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</si>
  <si>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</si>
  <si>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</si>
  <si>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</si>
  <si>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</si>
  <si>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</si>
  <si>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</si>
  <si>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</si>
  <si>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</si>
  <si>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</si>
  <si>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</si>
  <si>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</si>
  <si>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</si>
  <si>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</si>
  <si>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</si>
  <si>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</si>
  <si>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</si>
  <si>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</si>
  <si>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</si>
  <si>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</si>
  <si>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</si>
  <si>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</si>
  <si>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</si>
  <si>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</si>
  <si>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</si>
  <si>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</si>
  <si>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</si>
  <si>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</si>
  <si>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</si>
  <si>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</si>
  <si>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</si>
  <si>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</si>
  <si>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</si>
  <si>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</si>
  <si>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</si>
  <si>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</si>
  <si>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</si>
  <si>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</si>
  <si>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</si>
  <si>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</si>
  <si>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</si>
  <si>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</si>
  <si>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</si>
  <si>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</si>
  <si>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</si>
  <si>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</si>
  <si>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</si>
  <si>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</si>
  <si>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</si>
  <si>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</si>
  <si>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</si>
  <si>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</si>
  <si>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</si>
  <si>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</si>
  <si>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</si>
  <si>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</si>
  <si>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</si>
  <si>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</si>
  <si>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</si>
  <si>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</si>
  <si>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</si>
  <si>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</si>
  <si>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</si>
  <si>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</si>
  <si>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</si>
  <si>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</si>
  <si>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</si>
  <si>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</si>
  <si>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</si>
  <si>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</si>
  <si>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</si>
  <si>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</si>
  <si>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</si>
  <si>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Sector Paraestatal del Gobierno (Federal/Estatal/Municipal) de ______________________
Estado Analítico del Ejercicio del Presupuesto de Egresos
Clasificación Administrativa
Del XXXX al XXXX
(Cifras en Pesos)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</si>
  <si>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</si>
  <si>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</si>
  <si>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</si>
  <si>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</si>
  <si>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</si>
  <si>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</si>
  <si>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Gobierno (Federal/Estatal/Municipal) de __________________________
Estado Analítico del Ejercicio del Presupuesto de Egresos
Clasificación Administrativa
Del XXXX al XXXX
(Cifras en Pesos)</t>
  </si>
  <si>
    <t>Sistema para el Desarrollo Integral de la Familia del Municipio de Cortázar, Gto.
Estado Analítico del Ejercicio del Presupuesto de Egresos
Clasificación por Objeto del Gasto (Capítulo y Concepto)
Del 1 de Enero al 31 de Diciembre de 2025
(Cifras en Pesos)</t>
  </si>
  <si>
    <t>Sistema para el Desarrollo Integral de la Familia del Municipio de Cortázar, Gto.
Estado Analítico del Ejercicio del Presupuesto de Egresos
Clasificación Económica (por Tipo de Gasto)
Del 1 de Enero al 31 de Diciembre de 2025
(Cifras en Pesos)</t>
  </si>
  <si>
    <t>31120M09D010202 REHABILITACION</t>
  </si>
  <si>
    <t>31120M09D010203 TRABAJO SOCIAL</t>
  </si>
  <si>
    <t>31120M09D010204 INCLUSION A LA VIDA</t>
  </si>
  <si>
    <t>31120M09D010205 ADULTOS MAYORES</t>
  </si>
  <si>
    <t>31120M09D010206 ASISTENCIA ALIMENTARIA</t>
  </si>
  <si>
    <t>31120M09D010207 CENTRO DE ATENCION INFAN</t>
  </si>
  <si>
    <t>31120M09D010208 PSICOLOGIA</t>
  </si>
  <si>
    <t>31120M09D010209 NIÑOS (A) ADOLE DESARR E</t>
  </si>
  <si>
    <t>31120M09D010210 CRIANZA POSITIVA</t>
  </si>
  <si>
    <t>31120M09D010211 RED MOVIL</t>
  </si>
  <si>
    <t>31120M09D010300 DIRECCION ADMINISTRATIVA</t>
  </si>
  <si>
    <t>Sistema para el Desarrollo Integral de la Familia del Municipio de Cortázar, Gto.
Estado Analítico del Ejercicio del Presupuesto de Egresos
Clasificación Administrativa
Del 1 de Enero al 31 de Diciembre de 2025
(Cifras en Pesos)</t>
  </si>
  <si>
    <t>Sistema para el Desarrollo Integral de la Familia del Municipio de Cortázar, Gto.
Estado Analítico del Ejercicio del Presupuesto de Egresos
Clasificación Funcional (Finalidad y Función)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</si>
</sst>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2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11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0" fontId="6" fillId="0" borderId="0" xfId="0" applyFont="1"/>
    <xf numFmtId="0" fontId="6" fillId="0" borderId="3" xfId="0" applyFont="1" applyBorder="1"/>
    <xf numFmtId="0" fontId="6" fillId="0" borderId="8" xfId="0" applyFont="1" applyBorder="1" applyAlignment="1" applyProtection="1">
      <alignment horizontal="center"/>
      <protection locked="0"/>
    </xf>
    <xf numFmtId="0" fontId="6" fillId="0" borderId="0" xfId="9" applyFont="1" applyAlignment="1">
      <alignment vertical="center" wrapText="1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2" fillId="0" borderId="0" xfId="8" applyFont="1" applyFill="1" applyBorder="1" applyAlignment="1" applyProtection="1">
      <alignment vertical="top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</xdr:colOff>
      <xdr:row>55</xdr:row>
      <xdr:rowOff>47625</xdr:rowOff>
    </xdr:from>
    <xdr:to>
      <xdr:col>6</xdr:col>
      <xdr:colOff>361950</xdr:colOff>
      <xdr:row>62</xdr:row>
      <xdr:rowOff>1</xdr:rowOff>
    </xdr:to>
    <xdr:sp macro="" textlink="">
      <xdr:nvSpPr>
        <xdr:cNvPr id="2" name="CuadroTexto 1"/>
        <xdr:cNvSpPr txBox="1"/>
      </xdr:nvSpPr>
      <xdr:spPr>
        <a:xfrm>
          <a:off x="7267575" y="11534775"/>
          <a:ext cx="2933700" cy="9525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MX" sz="1100"/>
        </a:p>
        <a:p>
          <a:pPr algn="ctr"/>
          <a:r>
            <a:rPr lang="es-MX" sz="1100"/>
            <a:t>_____________________________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CONTADOR DEL SMDIF</a:t>
          </a:r>
          <a:endParaRPr lang="es-MX" sz="1100"/>
        </a:p>
        <a:p>
          <a:pPr algn="ctr"/>
          <a:r>
            <a:rPr lang="es-MX" sz="1100"/>
            <a:t>CP. ANAYELI ARRIAGA</a:t>
          </a:r>
          <a:r>
            <a:rPr lang="es-MX" sz="1100" baseline="0"/>
            <a:t> RODRIGUEZ</a:t>
          </a:r>
        </a:p>
      </xdr:txBody>
    </xdr:sp>
    <xdr:clientData/>
  </xdr:twoCellAnchor>
  <xdr:twoCellAnchor editAs="oneCell">
    <xdr:from>
      <xdr:col>0</xdr:col>
      <xdr:colOff>1019175</xdr:colOff>
      <xdr:row>55</xdr:row>
      <xdr:rowOff>104775</xdr:rowOff>
    </xdr:from>
    <xdr:to>
      <xdr:col>0</xdr:col>
      <xdr:colOff>3905250</xdr:colOff>
      <xdr:row>62</xdr:row>
      <xdr:rowOff>57151</xdr:rowOff>
    </xdr:to>
    <xdr:sp macro="" textlink="">
      <xdr:nvSpPr>
        <xdr:cNvPr id="3" name="CuadroTexto 2"/>
        <xdr:cNvSpPr txBox="1"/>
      </xdr:nvSpPr>
      <xdr:spPr>
        <a:xfrm>
          <a:off x="1019175" y="11591925"/>
          <a:ext cx="2886075" cy="9525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MX" sz="1100"/>
        </a:p>
        <a:p>
          <a:pPr algn="ctr"/>
          <a:r>
            <a:rPr lang="es-MX" sz="1100"/>
            <a:t>_________________________________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DEL SMDIF</a:t>
          </a:r>
          <a:endParaRPr lang="es-MX" sz="1100"/>
        </a:p>
        <a:p>
          <a:pPr algn="ctr"/>
          <a:r>
            <a:rPr lang="es-MX" sz="1100"/>
            <a:t>C. ALMA</a:t>
          </a:r>
          <a:r>
            <a:rPr lang="es-MX" sz="1100" baseline="0"/>
            <a:t> LILIANA GUTIERREZ ALMANZA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962025</xdr:colOff>
      <xdr:row>18</xdr:row>
      <xdr:rowOff>123825</xdr:rowOff>
    </xdr:from>
    <xdr:to>
      <xdr:col>6</xdr:col>
      <xdr:colOff>752475</xdr:colOff>
      <xdr:row>25</xdr:row>
      <xdr:rowOff>76201</xdr:rowOff>
    </xdr:to>
    <xdr:sp macro="" textlink="">
      <xdr:nvSpPr>
        <xdr:cNvPr id="2" name="CuadroTexto 1"/>
        <xdr:cNvSpPr txBox="1"/>
      </xdr:nvSpPr>
      <xdr:spPr>
        <a:xfrm>
          <a:off x="5781675" y="3352800"/>
          <a:ext cx="2933700" cy="9525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MX" sz="1100"/>
        </a:p>
        <a:p>
          <a:pPr algn="ctr"/>
          <a:r>
            <a:rPr lang="es-MX" sz="1100"/>
            <a:t>_____________________________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CONTADOR DEL SMDIF</a:t>
          </a:r>
          <a:endParaRPr lang="es-MX" sz="1100"/>
        </a:p>
        <a:p>
          <a:pPr algn="ctr"/>
          <a:r>
            <a:rPr lang="es-MX" sz="1100"/>
            <a:t>CP. ANAYELI ARRIAGA</a:t>
          </a:r>
          <a:r>
            <a:rPr lang="es-MX" sz="1100" baseline="0"/>
            <a:t> RODRIGUEZ</a:t>
          </a:r>
        </a:p>
      </xdr:txBody>
    </xdr:sp>
    <xdr:clientData/>
  </xdr:twoCellAnchor>
  <xdr:twoCellAnchor editAs="oneCell">
    <xdr:from>
      <xdr:col>0</xdr:col>
      <xdr:colOff>238125</xdr:colOff>
      <xdr:row>18</xdr:row>
      <xdr:rowOff>114300</xdr:rowOff>
    </xdr:from>
    <xdr:to>
      <xdr:col>1</xdr:col>
      <xdr:colOff>400050</xdr:colOff>
      <xdr:row>25</xdr:row>
      <xdr:rowOff>66676</xdr:rowOff>
    </xdr:to>
    <xdr:sp macro="" textlink="">
      <xdr:nvSpPr>
        <xdr:cNvPr id="3" name="CuadroTexto 2"/>
        <xdr:cNvSpPr txBox="1"/>
      </xdr:nvSpPr>
      <xdr:spPr>
        <a:xfrm>
          <a:off x="238125" y="3343275"/>
          <a:ext cx="2886075" cy="9525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MX" sz="1100"/>
        </a:p>
        <a:p>
          <a:pPr algn="ctr"/>
          <a:r>
            <a:rPr lang="es-MX" sz="1100"/>
            <a:t>_________________________________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DEL SMDIF</a:t>
          </a:r>
          <a:endParaRPr lang="es-MX" sz="1100"/>
        </a:p>
        <a:p>
          <a:pPr algn="ctr"/>
          <a:r>
            <a:rPr lang="es-MX" sz="1100"/>
            <a:t>C. ALMA</a:t>
          </a:r>
          <a:r>
            <a:rPr lang="es-MX" sz="1100" baseline="0"/>
            <a:t> LILIANA GUTIERREZ ALMANZA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647700</xdr:colOff>
      <xdr:row>80</xdr:row>
      <xdr:rowOff>19050</xdr:rowOff>
    </xdr:from>
    <xdr:to>
      <xdr:col>6</xdr:col>
      <xdr:colOff>438150</xdr:colOff>
      <xdr:row>86</xdr:row>
      <xdr:rowOff>114301</xdr:rowOff>
    </xdr:to>
    <xdr:sp macro="" textlink="">
      <xdr:nvSpPr>
        <xdr:cNvPr id="2" name="CuadroTexto 1"/>
        <xdr:cNvSpPr txBox="1"/>
      </xdr:nvSpPr>
      <xdr:spPr>
        <a:xfrm>
          <a:off x="6419850" y="12239625"/>
          <a:ext cx="2933700" cy="9525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MX" sz="1100"/>
        </a:p>
        <a:p>
          <a:pPr algn="ctr"/>
          <a:r>
            <a:rPr lang="es-MX" sz="1100"/>
            <a:t>_____________________________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CONTADOR DEL SMDIF</a:t>
          </a:r>
          <a:endParaRPr lang="es-MX" sz="1100"/>
        </a:p>
        <a:p>
          <a:pPr algn="ctr"/>
          <a:r>
            <a:rPr lang="es-MX" sz="1100"/>
            <a:t>CP. ANAYELI ARRIAGA</a:t>
          </a:r>
          <a:r>
            <a:rPr lang="es-MX" sz="1100" baseline="0"/>
            <a:t> RODRIGUEZ</a:t>
          </a:r>
        </a:p>
      </xdr:txBody>
    </xdr:sp>
    <xdr:clientData/>
  </xdr:twoCellAnchor>
  <xdr:twoCellAnchor editAs="oneCell">
    <xdr:from>
      <xdr:col>0</xdr:col>
      <xdr:colOff>504825</xdr:colOff>
      <xdr:row>80</xdr:row>
      <xdr:rowOff>47625</xdr:rowOff>
    </xdr:from>
    <xdr:to>
      <xdr:col>0</xdr:col>
      <xdr:colOff>3390900</xdr:colOff>
      <xdr:row>87</xdr:row>
      <xdr:rowOff>1</xdr:rowOff>
    </xdr:to>
    <xdr:sp macro="" textlink="">
      <xdr:nvSpPr>
        <xdr:cNvPr id="3" name="CuadroTexto 2"/>
        <xdr:cNvSpPr txBox="1"/>
      </xdr:nvSpPr>
      <xdr:spPr>
        <a:xfrm>
          <a:off x="504825" y="12268200"/>
          <a:ext cx="2886075" cy="9525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MX" sz="1100"/>
        </a:p>
        <a:p>
          <a:pPr algn="ctr"/>
          <a:r>
            <a:rPr lang="es-MX" sz="1100"/>
            <a:t>_________________________________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DEL SMDIF</a:t>
          </a:r>
          <a:endParaRPr lang="es-MX" sz="1100"/>
        </a:p>
        <a:p>
          <a:pPr algn="ctr"/>
          <a:r>
            <a:rPr lang="es-MX" sz="1100"/>
            <a:t>C. ALMA</a:t>
          </a:r>
          <a:r>
            <a:rPr lang="es-MX" sz="1100" baseline="0"/>
            <a:t> LILIANA GUTIERREZ ALMANZA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581025</xdr:colOff>
      <xdr:row>44</xdr:row>
      <xdr:rowOff>66675</xdr:rowOff>
    </xdr:from>
    <xdr:to>
      <xdr:col>6</xdr:col>
      <xdr:colOff>371475</xdr:colOff>
      <xdr:row>51</xdr:row>
      <xdr:rowOff>19051</xdr:rowOff>
    </xdr:to>
    <xdr:sp macro="" textlink="">
      <xdr:nvSpPr>
        <xdr:cNvPr id="2" name="CuadroTexto 1"/>
        <xdr:cNvSpPr txBox="1"/>
      </xdr:nvSpPr>
      <xdr:spPr>
        <a:xfrm>
          <a:off x="7191375" y="7105650"/>
          <a:ext cx="2933700" cy="9525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MX" sz="1100"/>
        </a:p>
        <a:p>
          <a:pPr algn="ctr"/>
          <a:r>
            <a:rPr lang="es-MX" sz="1100"/>
            <a:t>_____________________________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CONTADOR DEL SMDIF</a:t>
          </a:r>
          <a:endParaRPr lang="es-MX" sz="1100"/>
        </a:p>
        <a:p>
          <a:pPr algn="ctr"/>
          <a:r>
            <a:rPr lang="es-MX" sz="1100"/>
            <a:t>CP. ANAYELI ARRIAGA</a:t>
          </a:r>
          <a:r>
            <a:rPr lang="es-MX" sz="1100" baseline="0"/>
            <a:t> RODRIGUEZ</a:t>
          </a:r>
        </a:p>
      </xdr:txBody>
    </xdr:sp>
    <xdr:clientData/>
  </xdr:twoCellAnchor>
  <xdr:twoCellAnchor editAs="oneCell">
    <xdr:from>
      <xdr:col>0</xdr:col>
      <xdr:colOff>762000</xdr:colOff>
      <xdr:row>44</xdr:row>
      <xdr:rowOff>76200</xdr:rowOff>
    </xdr:from>
    <xdr:to>
      <xdr:col>0</xdr:col>
      <xdr:colOff>3648075</xdr:colOff>
      <xdr:row>51</xdr:row>
      <xdr:rowOff>28576</xdr:rowOff>
    </xdr:to>
    <xdr:sp macro="" textlink="">
      <xdr:nvSpPr>
        <xdr:cNvPr id="3" name="CuadroTexto 2"/>
        <xdr:cNvSpPr txBox="1"/>
      </xdr:nvSpPr>
      <xdr:spPr>
        <a:xfrm>
          <a:off x="762000" y="7115175"/>
          <a:ext cx="2886075" cy="9525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MX" sz="1100"/>
        </a:p>
        <a:p>
          <a:pPr algn="ctr"/>
          <a:r>
            <a:rPr lang="es-MX" sz="1100"/>
            <a:t>_________________________________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DEL SMDIF</a:t>
          </a:r>
          <a:endParaRPr lang="es-MX" sz="1100"/>
        </a:p>
        <a:p>
          <a:pPr algn="ctr"/>
          <a:r>
            <a:rPr lang="es-MX" sz="1100"/>
            <a:t>C. ALMA</a:t>
          </a:r>
          <a:r>
            <a:rPr lang="es-MX" sz="1100" baseline="0"/>
            <a:t> LILIANA GUTIERREZ ALMANZA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showGridLines="0" workbookViewId="0">
      <selection sqref="A1:G64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35" t="s">
        <v>143</v>
      </c>
      <c r="B1" s="36"/>
      <c r="C1" s="36"/>
      <c r="D1" s="36"/>
      <c r="E1" s="36"/>
      <c r="F1" s="36"/>
      <c r="G1" s="37"/>
    </row>
    <row r="2" spans="1:7" x14ac:dyDescent="0.2">
      <c r="A2" s="19"/>
      <c r="B2" s="38" t="s">
        <v>56</v>
      </c>
      <c r="C2" s="39"/>
      <c r="D2" s="39"/>
      <c r="E2" s="39"/>
      <c r="F2" s="40"/>
      <c r="G2" s="33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4"/>
    </row>
    <row r="4" spans="1:7" x14ac:dyDescent="0.2">
      <c r="A4" s="13"/>
      <c r="B4" s="4"/>
      <c r="C4" s="4"/>
      <c r="D4" s="4"/>
      <c r="E4" s="4"/>
      <c r="F4" s="4"/>
      <c r="G4" s="4"/>
    </row>
    <row r="5" spans="1:7" x14ac:dyDescent="0.2">
      <c r="A5" s="14" t="s">
        <v>132</v>
      </c>
      <c r="B5" s="23">
        <v>696846.35</v>
      </c>
      <c r="C5" s="23">
        <v>-19409.47</v>
      </c>
      <c r="D5" s="23">
        <f>B5+C5</f>
        <v>677436.88</v>
      </c>
      <c r="E5" s="23">
        <v>677436.88</v>
      </c>
      <c r="F5" s="23">
        <v>677436.88</v>
      </c>
      <c r="G5" s="23">
        <f>D5-E5</f>
        <v>0</v>
      </c>
    </row>
    <row r="6" spans="1:7" x14ac:dyDescent="0.2">
      <c r="A6" s="14" t="s">
        <v>133</v>
      </c>
      <c r="B6" s="23">
        <v>528496.02</v>
      </c>
      <c r="C6" s="23">
        <v>-3361.61</v>
      </c>
      <c r="D6" s="23">
        <f t="shared" ref="D6:D11" si="0">B6+C6</f>
        <v>525134.41</v>
      </c>
      <c r="E6" s="23">
        <v>525134.41</v>
      </c>
      <c r="F6" s="23">
        <v>525134.41</v>
      </c>
      <c r="G6" s="23">
        <f t="shared" ref="G6:G11" si="1">D6-E6</f>
        <v>0</v>
      </c>
    </row>
    <row r="7" spans="1:7" x14ac:dyDescent="0.2">
      <c r="A7" s="14" t="s">
        <v>134</v>
      </c>
      <c r="B7" s="23">
        <v>404475.27</v>
      </c>
      <c r="C7" s="23">
        <v>-7530.15</v>
      </c>
      <c r="D7" s="23">
        <f t="shared" si="0"/>
        <v>396945.12</v>
      </c>
      <c r="E7" s="23">
        <v>396945.12</v>
      </c>
      <c r="F7" s="23">
        <v>396945.12</v>
      </c>
      <c r="G7" s="23">
        <f t="shared" si="1"/>
        <v>0</v>
      </c>
    </row>
    <row r="8" spans="1:7" x14ac:dyDescent="0.2">
      <c r="A8" s="14" t="s">
        <v>135</v>
      </c>
      <c r="B8" s="23">
        <v>1320729.3</v>
      </c>
      <c r="C8" s="23">
        <v>289100.05</v>
      </c>
      <c r="D8" s="23">
        <f t="shared" si="0"/>
        <v>1609829.35</v>
      </c>
      <c r="E8" s="23">
        <v>1601626.7</v>
      </c>
      <c r="F8" s="23">
        <v>1601626.7</v>
      </c>
      <c r="G8" s="23">
        <f t="shared" si="1"/>
        <v>8202.6500000001397</v>
      </c>
    </row>
    <row r="9" spans="1:7" x14ac:dyDescent="0.2">
      <c r="A9" s="14" t="s">
        <v>136</v>
      </c>
      <c r="B9" s="23">
        <v>693772.54</v>
      </c>
      <c r="C9" s="23">
        <v>1091.2</v>
      </c>
      <c r="D9" s="23">
        <f t="shared" si="0"/>
        <v>694863.74</v>
      </c>
      <c r="E9" s="23">
        <v>694863.74</v>
      </c>
      <c r="F9" s="23">
        <v>694863.74</v>
      </c>
      <c r="G9" s="23">
        <f t="shared" si="1"/>
        <v>0</v>
      </c>
    </row>
    <row r="10" spans="1:7" x14ac:dyDescent="0.2">
      <c r="A10" s="14" t="s">
        <v>137</v>
      </c>
      <c r="B10" s="23">
        <v>701903.9</v>
      </c>
      <c r="C10" s="23">
        <v>4333.2700000000004</v>
      </c>
      <c r="D10" s="23">
        <f t="shared" si="0"/>
        <v>706237.17</v>
      </c>
      <c r="E10" s="23">
        <v>706237.17</v>
      </c>
      <c r="F10" s="23">
        <v>706237.17</v>
      </c>
      <c r="G10" s="23">
        <f t="shared" si="1"/>
        <v>0</v>
      </c>
    </row>
    <row r="11" spans="1:7" x14ac:dyDescent="0.2">
      <c r="A11" s="14" t="s">
        <v>138</v>
      </c>
      <c r="B11" s="23">
        <v>676468.46</v>
      </c>
      <c r="C11" s="23">
        <v>-14996.15</v>
      </c>
      <c r="D11" s="23">
        <f t="shared" si="0"/>
        <v>661472.30999999994</v>
      </c>
      <c r="E11" s="23">
        <v>661472.31000000006</v>
      </c>
      <c r="F11" s="23">
        <v>661472.31000000006</v>
      </c>
      <c r="G11" s="23">
        <f t="shared" si="1"/>
        <v>0</v>
      </c>
    </row>
    <row r="12" spans="1:7" x14ac:dyDescent="0.2">
      <c r="A12" s="14" t="s">
        <v>139</v>
      </c>
      <c r="B12" s="23">
        <v>659189.47</v>
      </c>
      <c r="C12" s="23">
        <v>-39625.269999999997</v>
      </c>
      <c r="D12" s="23"/>
      <c r="E12" s="23">
        <v>619564.19999999995</v>
      </c>
      <c r="F12" s="23">
        <v>619564.19999999995</v>
      </c>
      <c r="G12" s="23"/>
    </row>
    <row r="13" spans="1:7" x14ac:dyDescent="0.2">
      <c r="A13" s="14" t="s">
        <v>140</v>
      </c>
      <c r="B13" s="23">
        <v>139524.35999999999</v>
      </c>
      <c r="C13" s="23">
        <v>-1023.93</v>
      </c>
      <c r="D13" s="23">
        <f t="shared" ref="D13:D14" si="2">B13+C13</f>
        <v>138500.43</v>
      </c>
      <c r="E13" s="23">
        <v>138400.34</v>
      </c>
      <c r="F13" s="23">
        <v>138400.34</v>
      </c>
      <c r="G13" s="23">
        <f t="shared" ref="G13:G14" si="3">D13-E13</f>
        <v>100.08999999999651</v>
      </c>
    </row>
    <row r="14" spans="1:7" x14ac:dyDescent="0.2">
      <c r="A14" s="14" t="s">
        <v>141</v>
      </c>
      <c r="B14" s="23">
        <v>433159.52</v>
      </c>
      <c r="C14" s="23">
        <v>0</v>
      </c>
      <c r="D14" s="23">
        <f t="shared" si="2"/>
        <v>433159.52</v>
      </c>
      <c r="E14" s="23">
        <v>432373.04</v>
      </c>
      <c r="F14" s="23">
        <v>432373.04</v>
      </c>
      <c r="G14" s="23">
        <f t="shared" si="3"/>
        <v>786.48000000003958</v>
      </c>
    </row>
    <row r="15" spans="1:7" x14ac:dyDescent="0.2">
      <c r="A15" s="31" t="s">
        <v>142</v>
      </c>
      <c r="B15" s="24">
        <v>6840392.04</v>
      </c>
      <c r="C15" s="24">
        <v>2109429.38</v>
      </c>
      <c r="D15" s="24">
        <f>SUM(D5:D14)</f>
        <v>5843578.9299999997</v>
      </c>
      <c r="E15" s="24">
        <v>8354460.7199999997</v>
      </c>
      <c r="F15" s="24">
        <v>8354460.7199999997</v>
      </c>
      <c r="G15" s="24">
        <f>SUM(G5:G14)</f>
        <v>9089.2200000001758</v>
      </c>
    </row>
    <row r="17" spans="1:7" ht="55.35" customHeight="1" x14ac:dyDescent="0.2">
      <c r="A17" s="35" t="s">
        <v>129</v>
      </c>
      <c r="B17" s="36"/>
      <c r="C17" s="36"/>
      <c r="D17" s="36"/>
      <c r="E17" s="36"/>
      <c r="F17" s="36"/>
      <c r="G17" s="37"/>
    </row>
    <row r="18" spans="1:7" x14ac:dyDescent="0.2">
      <c r="A18" s="19"/>
      <c r="B18" s="38" t="s">
        <v>56</v>
      </c>
      <c r="C18" s="39"/>
      <c r="D18" s="39"/>
      <c r="E18" s="39"/>
      <c r="F18" s="40"/>
      <c r="G18" s="33" t="s">
        <v>55</v>
      </c>
    </row>
    <row r="19" spans="1:7" ht="22.5" x14ac:dyDescent="0.2">
      <c r="A19" s="18" t="s">
        <v>50</v>
      </c>
      <c r="B19" s="2" t="s">
        <v>51</v>
      </c>
      <c r="C19" s="2" t="s">
        <v>114</v>
      </c>
      <c r="D19" s="2" t="s">
        <v>52</v>
      </c>
      <c r="E19" s="2" t="s">
        <v>53</v>
      </c>
      <c r="F19" s="2" t="s">
        <v>54</v>
      </c>
      <c r="G19" s="34"/>
    </row>
    <row r="20" spans="1:7" ht="56.25" x14ac:dyDescent="0.2">
      <c r="A20" s="32" t="s">
        <v>143</v>
      </c>
      <c r="B20" s="21"/>
      <c r="C20" s="21"/>
      <c r="D20" s="21"/>
      <c r="E20" s="21"/>
      <c r="F20" s="21"/>
      <c r="G20" s="21"/>
    </row>
    <row r="21" spans="1:7" x14ac:dyDescent="0.2">
      <c r="A21" s="15" t="s">
        <v>8</v>
      </c>
      <c r="B21" s="23">
        <v>0</v>
      </c>
      <c r="C21" s="23">
        <v>0</v>
      </c>
      <c r="D21" s="23">
        <f>B21+C21</f>
        <v>0</v>
      </c>
      <c r="E21" s="23">
        <v>0</v>
      </c>
      <c r="F21" s="23">
        <v>0</v>
      </c>
      <c r="G21" s="23">
        <f>D21-E21</f>
        <v>0</v>
      </c>
    </row>
    <row r="22" spans="1:7" x14ac:dyDescent="0.2">
      <c r="A22" s="15" t="s">
        <v>9</v>
      </c>
      <c r="B22" s="23">
        <v>0</v>
      </c>
      <c r="C22" s="23">
        <v>0</v>
      </c>
      <c r="D22" s="23">
        <f t="shared" ref="D22:D24" si="4">B22+C22</f>
        <v>0</v>
      </c>
      <c r="E22" s="23">
        <v>0</v>
      </c>
      <c r="F22" s="23">
        <v>0</v>
      </c>
      <c r="G22" s="23">
        <f t="shared" ref="G22:G24" si="5">D22-E22</f>
        <v>0</v>
      </c>
    </row>
    <row r="23" spans="1:7" x14ac:dyDescent="0.2">
      <c r="A23" s="15" t="s">
        <v>10</v>
      </c>
      <c r="B23" s="23">
        <v>0</v>
      </c>
      <c r="C23" s="23">
        <v>0</v>
      </c>
      <c r="D23" s="23">
        <f t="shared" si="4"/>
        <v>0</v>
      </c>
      <c r="E23" s="23">
        <v>0</v>
      </c>
      <c r="F23" s="23">
        <v>0</v>
      </c>
      <c r="G23" s="23">
        <f t="shared" si="5"/>
        <v>0</v>
      </c>
    </row>
    <row r="24" spans="1:7" x14ac:dyDescent="0.2">
      <c r="A24" s="15" t="s">
        <v>124</v>
      </c>
      <c r="B24" s="23">
        <v>0</v>
      </c>
      <c r="C24" s="23">
        <v>0</v>
      </c>
      <c r="D24" s="23">
        <f t="shared" si="4"/>
        <v>0</v>
      </c>
      <c r="E24" s="23">
        <v>0</v>
      </c>
      <c r="F24" s="23">
        <v>0</v>
      </c>
      <c r="G24" s="23">
        <f t="shared" si="5"/>
        <v>0</v>
      </c>
    </row>
    <row r="25" spans="1:7" x14ac:dyDescent="0.2">
      <c r="A25" s="15"/>
      <c r="B25" s="23"/>
      <c r="C25" s="23"/>
      <c r="D25" s="23"/>
      <c r="E25" s="23"/>
      <c r="F25" s="23"/>
      <c r="G25" s="23"/>
    </row>
    <row r="26" spans="1:7" x14ac:dyDescent="0.2">
      <c r="A26" s="8" t="s">
        <v>123</v>
      </c>
      <c r="B26" s="24">
        <f t="shared" ref="B26:G26" si="6">SUM(B21:B24)</f>
        <v>0</v>
      </c>
      <c r="C26" s="24">
        <f t="shared" si="6"/>
        <v>0</v>
      </c>
      <c r="D26" s="24">
        <f t="shared" si="6"/>
        <v>0</v>
      </c>
      <c r="E26" s="24">
        <f t="shared" si="6"/>
        <v>0</v>
      </c>
      <c r="F26" s="24">
        <f t="shared" si="6"/>
        <v>0</v>
      </c>
      <c r="G26" s="24">
        <f t="shared" si="6"/>
        <v>0</v>
      </c>
    </row>
    <row r="29" spans="1:7" ht="59.45" customHeight="1" x14ac:dyDescent="0.2">
      <c r="A29" s="38" t="s">
        <v>122</v>
      </c>
      <c r="B29" s="39"/>
      <c r="C29" s="39"/>
      <c r="D29" s="39"/>
      <c r="E29" s="39"/>
      <c r="F29" s="39"/>
      <c r="G29" s="40"/>
    </row>
    <row r="30" spans="1:7" x14ac:dyDescent="0.2">
      <c r="A30" s="19"/>
      <c r="B30" s="38" t="s">
        <v>56</v>
      </c>
      <c r="C30" s="39"/>
      <c r="D30" s="39"/>
      <c r="E30" s="39"/>
      <c r="F30" s="40"/>
      <c r="G30" s="33" t="s">
        <v>55</v>
      </c>
    </row>
    <row r="31" spans="1:7" ht="22.5" x14ac:dyDescent="0.2">
      <c r="A31" s="18" t="s">
        <v>50</v>
      </c>
      <c r="B31" s="2" t="s">
        <v>51</v>
      </c>
      <c r="C31" s="2" t="s">
        <v>114</v>
      </c>
      <c r="D31" s="2" t="s">
        <v>52</v>
      </c>
      <c r="E31" s="2" t="s">
        <v>53</v>
      </c>
      <c r="F31" s="2" t="s">
        <v>54</v>
      </c>
      <c r="G31" s="34"/>
    </row>
    <row r="32" spans="1:7" ht="56.25" x14ac:dyDescent="0.2">
      <c r="A32" s="32" t="s">
        <v>143</v>
      </c>
      <c r="B32" s="21"/>
      <c r="C32" s="21"/>
      <c r="D32" s="21"/>
      <c r="E32" s="21"/>
      <c r="F32" s="21"/>
      <c r="G32" s="21"/>
    </row>
    <row r="33" spans="1:7" x14ac:dyDescent="0.2">
      <c r="A33" s="16" t="s">
        <v>12</v>
      </c>
      <c r="B33" s="23">
        <v>0</v>
      </c>
      <c r="C33" s="23">
        <v>0</v>
      </c>
      <c r="D33" s="23">
        <f t="shared" ref="D33:D45" si="7">B33+C33</f>
        <v>0</v>
      </c>
      <c r="E33" s="23">
        <v>0</v>
      </c>
      <c r="F33" s="23">
        <v>0</v>
      </c>
      <c r="G33" s="23">
        <f t="shared" ref="G33:G45" si="8">D33-E33</f>
        <v>0</v>
      </c>
    </row>
    <row r="34" spans="1:7" x14ac:dyDescent="0.2">
      <c r="A34" s="16"/>
      <c r="B34" s="23"/>
      <c r="C34" s="23"/>
      <c r="D34" s="23"/>
      <c r="E34" s="23"/>
      <c r="F34" s="23"/>
      <c r="G34" s="23"/>
    </row>
    <row r="35" spans="1:7" x14ac:dyDescent="0.2">
      <c r="A35" s="16" t="s">
        <v>11</v>
      </c>
      <c r="B35" s="23">
        <v>0</v>
      </c>
      <c r="C35" s="23">
        <v>0</v>
      </c>
      <c r="D35" s="23">
        <f t="shared" si="7"/>
        <v>0</v>
      </c>
      <c r="E35" s="23">
        <v>0</v>
      </c>
      <c r="F35" s="23">
        <v>0</v>
      </c>
      <c r="G35" s="23">
        <f t="shared" si="8"/>
        <v>0</v>
      </c>
    </row>
    <row r="36" spans="1:7" x14ac:dyDescent="0.2">
      <c r="A36" s="16"/>
      <c r="B36" s="23"/>
      <c r="C36" s="23"/>
      <c r="D36" s="23"/>
      <c r="E36" s="23"/>
      <c r="F36" s="23"/>
      <c r="G36" s="23"/>
    </row>
    <row r="37" spans="1:7" x14ac:dyDescent="0.2">
      <c r="A37" s="16" t="s">
        <v>13</v>
      </c>
      <c r="B37" s="23">
        <v>0</v>
      </c>
      <c r="C37" s="23">
        <v>0</v>
      </c>
      <c r="D37" s="23">
        <f t="shared" si="7"/>
        <v>0</v>
      </c>
      <c r="E37" s="23">
        <v>0</v>
      </c>
      <c r="F37" s="23">
        <v>0</v>
      </c>
      <c r="G37" s="23">
        <f t="shared" si="8"/>
        <v>0</v>
      </c>
    </row>
    <row r="38" spans="1:7" x14ac:dyDescent="0.2">
      <c r="A38" s="16"/>
      <c r="B38" s="23"/>
      <c r="C38" s="23"/>
      <c r="D38" s="23"/>
      <c r="E38" s="23"/>
      <c r="F38" s="23"/>
      <c r="G38" s="23"/>
    </row>
    <row r="39" spans="1:7" x14ac:dyDescent="0.2">
      <c r="A39" s="16" t="s">
        <v>25</v>
      </c>
      <c r="B39" s="23">
        <v>0</v>
      </c>
      <c r="C39" s="23">
        <v>0</v>
      </c>
      <c r="D39" s="23">
        <f t="shared" si="7"/>
        <v>0</v>
      </c>
      <c r="E39" s="23">
        <v>0</v>
      </c>
      <c r="F39" s="23">
        <v>0</v>
      </c>
      <c r="G39" s="23">
        <f t="shared" si="8"/>
        <v>0</v>
      </c>
    </row>
    <row r="40" spans="1:7" x14ac:dyDescent="0.2">
      <c r="A40" s="16"/>
      <c r="B40" s="23"/>
      <c r="C40" s="23"/>
      <c r="D40" s="23"/>
      <c r="E40" s="23"/>
      <c r="F40" s="23"/>
      <c r="G40" s="23"/>
    </row>
    <row r="41" spans="1:7" ht="22.5" x14ac:dyDescent="0.2">
      <c r="A41" s="16" t="s">
        <v>26</v>
      </c>
      <c r="B41" s="23">
        <v>0</v>
      </c>
      <c r="C41" s="23">
        <v>0</v>
      </c>
      <c r="D41" s="23">
        <f t="shared" si="7"/>
        <v>0</v>
      </c>
      <c r="E41" s="23">
        <v>0</v>
      </c>
      <c r="F41" s="23">
        <v>0</v>
      </c>
      <c r="G41" s="23">
        <f t="shared" si="8"/>
        <v>0</v>
      </c>
    </row>
    <row r="42" spans="1:7" x14ac:dyDescent="0.2">
      <c r="A42" s="16"/>
      <c r="B42" s="23"/>
      <c r="C42" s="23"/>
      <c r="D42" s="23"/>
      <c r="E42" s="23"/>
      <c r="F42" s="23"/>
      <c r="G42" s="23"/>
    </row>
    <row r="43" spans="1:7" ht="22.5" x14ac:dyDescent="0.2">
      <c r="A43" s="16" t="s">
        <v>125</v>
      </c>
      <c r="B43" s="23">
        <v>0</v>
      </c>
      <c r="C43" s="23">
        <v>0</v>
      </c>
      <c r="D43" s="23">
        <f t="shared" ref="D43" si="9">B43+C43</f>
        <v>0</v>
      </c>
      <c r="E43" s="23">
        <v>0</v>
      </c>
      <c r="F43" s="23">
        <v>0</v>
      </c>
      <c r="G43" s="23">
        <f t="shared" ref="G43" si="10">D43-E43</f>
        <v>0</v>
      </c>
    </row>
    <row r="44" spans="1:7" x14ac:dyDescent="0.2">
      <c r="A44" s="16"/>
      <c r="B44" s="23"/>
      <c r="C44" s="23"/>
      <c r="D44" s="23"/>
      <c r="E44" s="23"/>
      <c r="F44" s="23"/>
      <c r="G44" s="23"/>
    </row>
    <row r="45" spans="1:7" x14ac:dyDescent="0.2">
      <c r="A45" s="16" t="s">
        <v>14</v>
      </c>
      <c r="B45" s="23">
        <v>0</v>
      </c>
      <c r="C45" s="23">
        <v>0</v>
      </c>
      <c r="D45" s="23">
        <f t="shared" si="7"/>
        <v>0</v>
      </c>
      <c r="E45" s="23">
        <v>0</v>
      </c>
      <c r="F45" s="23">
        <v>0</v>
      </c>
      <c r="G45" s="23">
        <f t="shared" si="8"/>
        <v>0</v>
      </c>
    </row>
    <row r="46" spans="1:7" x14ac:dyDescent="0.2">
      <c r="A46" s="16"/>
      <c r="B46" s="23"/>
      <c r="C46" s="23"/>
      <c r="D46" s="23"/>
      <c r="E46" s="23"/>
      <c r="F46" s="23"/>
      <c r="G46" s="23"/>
    </row>
    <row r="47" spans="1:7" x14ac:dyDescent="0.2">
      <c r="A47" s="16" t="s">
        <v>126</v>
      </c>
      <c r="B47" s="23">
        <v>0</v>
      </c>
      <c r="C47" s="23">
        <v>0</v>
      </c>
      <c r="D47" s="23">
        <f t="shared" ref="D47" si="11">B47+C47</f>
        <v>0</v>
      </c>
      <c r="E47" s="23">
        <v>0</v>
      </c>
      <c r="F47" s="23">
        <v>0</v>
      </c>
      <c r="G47" s="23">
        <f t="shared" ref="G47" si="12">D47-E47</f>
        <v>0</v>
      </c>
    </row>
    <row r="48" spans="1:7" x14ac:dyDescent="0.2">
      <c r="A48" s="16"/>
      <c r="B48" s="23"/>
      <c r="C48" s="23"/>
      <c r="D48" s="23"/>
      <c r="E48" s="23"/>
      <c r="F48" s="23"/>
      <c r="G48" s="23"/>
    </row>
    <row r="49" spans="1:7" x14ac:dyDescent="0.2">
      <c r="A49" s="8" t="s">
        <v>123</v>
      </c>
      <c r="B49" s="24">
        <f t="shared" ref="B49:G49" si="13">SUM(B33:B47)</f>
        <v>0</v>
      </c>
      <c r="C49" s="24">
        <f t="shared" si="13"/>
        <v>0</v>
      </c>
      <c r="D49" s="24">
        <f t="shared" si="13"/>
        <v>0</v>
      </c>
      <c r="E49" s="24">
        <f t="shared" si="13"/>
        <v>0</v>
      </c>
      <c r="F49" s="24">
        <f t="shared" si="13"/>
        <v>0</v>
      </c>
      <c r="G49" s="24">
        <f t="shared" si="13"/>
        <v>0</v>
      </c>
    </row>
    <row r="50" spans="1:7" x14ac:dyDescent="0.2">
      <c r="B50" s="1">
        <v>13094957.23</v>
      </c>
      <c r="C50" s="1">
        <v>2318007.3199999998</v>
      </c>
      <c r="E50" s="1">
        <v>14808514.630000001</v>
      </c>
      <c r="F50" s="1">
        <v>14808514.630000001</v>
      </c>
    </row>
    <row r="51" spans="1:7" x14ac:dyDescent="0.2">
      <c r="A51" s="1" t="s">
        <v>115</v>
      </c>
    </row>
    <row r="55" spans="1:7" x14ac:dyDescent="0.2">
      <c r="A55" s="41"/>
      <c r="B55" s="41"/>
      <c r="C55" s="41"/>
    </row>
    <row r="56" spans="1:7" x14ac:dyDescent="0.2">
      <c r="A56" s="41"/>
      <c r="B56" s="41"/>
      <c r="C56" s="41"/>
    </row>
    <row r="57" spans="1:7" x14ac:dyDescent="0.2">
      <c r="A57" s="41"/>
      <c r="B57" s="41"/>
      <c r="C57" s="41"/>
    </row>
    <row r="58" spans="1:7" x14ac:dyDescent="0.2">
      <c r="A58" s="41"/>
      <c r="B58" s="41"/>
      <c r="C58" s="41"/>
    </row>
    <row r="59" spans="1:7" x14ac:dyDescent="0.2">
      <c r="A59" s="41"/>
      <c r="B59" s="41"/>
      <c r="C59" s="41"/>
    </row>
    <row r="60" spans="1:7" x14ac:dyDescent="0.2">
      <c r="A60" s="41"/>
      <c r="B60" s="41"/>
      <c r="C60" s="41"/>
    </row>
    <row r="61" spans="1:7" x14ac:dyDescent="0.2">
      <c r="A61" s="41"/>
      <c r="B61" s="41"/>
      <c r="C61" s="41"/>
    </row>
    <row r="62" spans="1:7" x14ac:dyDescent="0.2">
      <c r="A62" s="41"/>
      <c r="B62" s="41"/>
      <c r="C62" s="41"/>
    </row>
    <row r="63" spans="1:7" x14ac:dyDescent="0.2">
      <c r="A63" s="41"/>
      <c r="B63" s="41"/>
      <c r="C63" s="41"/>
    </row>
  </sheetData>
  <sheetProtection formatCells="0" formatColumns="0" formatRows="0" insertRows="0" deleteRows="0" autoFilter="0"/>
  <mergeCells count="9">
    <mergeCell ref="G2:G3"/>
    <mergeCell ref="A1:G1"/>
    <mergeCell ref="A17:G17"/>
    <mergeCell ref="G30:G31"/>
    <mergeCell ref="G18:G19"/>
    <mergeCell ref="A29:G29"/>
    <mergeCell ref="B2:F2"/>
    <mergeCell ref="B18:F18"/>
    <mergeCell ref="B30:F30"/>
  </mergeCells>
  <printOptions horizontalCentered="1"/>
  <pageMargins left="0.70866141732283472" right="0.70866141732283472" top="0.74803149606299213" bottom="0.74803149606299213" header="0.31496062992125984" footer="0.31496062992125984"/>
  <pageSetup scale="60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showGridLines="0" zoomScaleNormal="100" workbookViewId="0">
      <selection sqref="A1:H28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38" t="s">
        <v>131</v>
      </c>
      <c r="B1" s="39"/>
      <c r="C1" s="39"/>
      <c r="D1" s="39"/>
      <c r="E1" s="39"/>
      <c r="F1" s="39"/>
      <c r="G1" s="40"/>
    </row>
    <row r="2" spans="1:7" x14ac:dyDescent="0.2">
      <c r="A2" s="19"/>
      <c r="B2" s="38" t="s">
        <v>56</v>
      </c>
      <c r="C2" s="39"/>
      <c r="D2" s="39"/>
      <c r="E2" s="39"/>
      <c r="F2" s="40"/>
      <c r="G2" s="33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4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29" t="s">
        <v>0</v>
      </c>
      <c r="B5" s="23">
        <v>13053811.23</v>
      </c>
      <c r="C5" s="23">
        <v>2197274.34</v>
      </c>
      <c r="D5" s="23">
        <f>B5+C5</f>
        <v>15251085.57</v>
      </c>
      <c r="E5" s="23">
        <v>14646635.65</v>
      </c>
      <c r="F5" s="23">
        <v>14646635.65</v>
      </c>
      <c r="G5" s="23">
        <f>D5-E5</f>
        <v>604449.91999999993</v>
      </c>
    </row>
    <row r="6" spans="1:7" x14ac:dyDescent="0.2">
      <c r="A6" s="29"/>
      <c r="B6" s="23"/>
      <c r="C6" s="23"/>
      <c r="D6" s="23"/>
      <c r="E6" s="23"/>
      <c r="F6" s="23"/>
      <c r="G6" s="23"/>
    </row>
    <row r="7" spans="1:7" x14ac:dyDescent="0.2">
      <c r="A7" s="29" t="s">
        <v>1</v>
      </c>
      <c r="B7" s="23">
        <v>41146</v>
      </c>
      <c r="C7" s="23">
        <v>120732.98</v>
      </c>
      <c r="D7" s="23">
        <f>B7+C7</f>
        <v>161878.97999999998</v>
      </c>
      <c r="E7" s="23">
        <v>161878.98000000001</v>
      </c>
      <c r="F7" s="23">
        <v>161878.98000000001</v>
      </c>
      <c r="G7" s="23">
        <f>D7-E7</f>
        <v>0</v>
      </c>
    </row>
    <row r="8" spans="1:7" x14ac:dyDescent="0.2">
      <c r="A8" s="29"/>
      <c r="B8" s="23"/>
      <c r="C8" s="23"/>
      <c r="D8" s="23"/>
      <c r="E8" s="23"/>
      <c r="F8" s="23"/>
      <c r="G8" s="23"/>
    </row>
    <row r="9" spans="1:7" x14ac:dyDescent="0.2">
      <c r="A9" s="29" t="s">
        <v>2</v>
      </c>
      <c r="B9" s="23">
        <v>0</v>
      </c>
      <c r="C9" s="23">
        <v>0</v>
      </c>
      <c r="D9" s="23">
        <f>B9+C9</f>
        <v>0</v>
      </c>
      <c r="E9" s="23">
        <v>0</v>
      </c>
      <c r="F9" s="23">
        <v>0</v>
      </c>
      <c r="G9" s="23">
        <f>D9-E9</f>
        <v>0</v>
      </c>
    </row>
    <row r="10" spans="1:7" x14ac:dyDescent="0.2">
      <c r="A10" s="29"/>
      <c r="B10" s="23"/>
      <c r="C10" s="23"/>
      <c r="D10" s="23"/>
      <c r="E10" s="23"/>
      <c r="F10" s="23"/>
      <c r="G10" s="23"/>
    </row>
    <row r="11" spans="1:7" x14ac:dyDescent="0.2">
      <c r="A11" s="29" t="s">
        <v>39</v>
      </c>
      <c r="B11" s="23">
        <v>0</v>
      </c>
      <c r="C11" s="23">
        <v>0</v>
      </c>
      <c r="D11" s="23">
        <f>B11+C11</f>
        <v>0</v>
      </c>
      <c r="E11" s="23">
        <v>0</v>
      </c>
      <c r="F11" s="23">
        <v>0</v>
      </c>
      <c r="G11" s="23">
        <f>D11-E11</f>
        <v>0</v>
      </c>
    </row>
    <row r="12" spans="1:7" x14ac:dyDescent="0.2">
      <c r="A12" s="29"/>
      <c r="B12" s="23"/>
      <c r="C12" s="23"/>
      <c r="D12" s="23"/>
      <c r="E12" s="23"/>
      <c r="F12" s="23"/>
      <c r="G12" s="23"/>
    </row>
    <row r="13" spans="1:7" x14ac:dyDescent="0.2">
      <c r="A13" s="30" t="s">
        <v>36</v>
      </c>
      <c r="B13" s="23">
        <v>0</v>
      </c>
      <c r="C13" s="23">
        <v>0</v>
      </c>
      <c r="D13" s="23">
        <f>B13+C13</f>
        <v>0</v>
      </c>
      <c r="E13" s="23">
        <v>0</v>
      </c>
      <c r="F13" s="23">
        <v>0</v>
      </c>
      <c r="G13" s="23">
        <f>D13-E13</f>
        <v>0</v>
      </c>
    </row>
    <row r="14" spans="1:7" x14ac:dyDescent="0.2">
      <c r="A14" s="22"/>
      <c r="B14" s="25"/>
      <c r="C14" s="25"/>
      <c r="D14" s="25"/>
      <c r="E14" s="25"/>
      <c r="F14" s="25"/>
      <c r="G14" s="25"/>
    </row>
    <row r="15" spans="1:7" x14ac:dyDescent="0.2">
      <c r="A15" s="7" t="s">
        <v>123</v>
      </c>
      <c r="B15" s="26">
        <f t="shared" ref="B15:G15" si="0">SUM(B5+B7+B9+B11+B13)</f>
        <v>13094957.23</v>
      </c>
      <c r="C15" s="26">
        <f t="shared" si="0"/>
        <v>2318007.3199999998</v>
      </c>
      <c r="D15" s="26">
        <f t="shared" si="0"/>
        <v>15412964.550000001</v>
      </c>
      <c r="E15" s="26">
        <f t="shared" si="0"/>
        <v>14808514.630000001</v>
      </c>
      <c r="F15" s="26">
        <f t="shared" si="0"/>
        <v>14808514.630000001</v>
      </c>
      <c r="G15" s="26">
        <f t="shared" si="0"/>
        <v>604449.91999999993</v>
      </c>
    </row>
    <row r="18" spans="1:3" x14ac:dyDescent="0.2">
      <c r="A18" s="1" t="s">
        <v>115</v>
      </c>
    </row>
    <row r="21" spans="1:3" x14ac:dyDescent="0.2">
      <c r="A21" s="41"/>
      <c r="B21" s="41"/>
      <c r="C21" s="41"/>
    </row>
    <row r="22" spans="1:3" x14ac:dyDescent="0.2">
      <c r="A22" s="41"/>
      <c r="B22" s="41"/>
      <c r="C22" s="41"/>
    </row>
    <row r="23" spans="1:3" x14ac:dyDescent="0.2">
      <c r="A23" s="41"/>
      <c r="B23" s="41"/>
      <c r="C23" s="41"/>
    </row>
    <row r="24" spans="1:3" x14ac:dyDescent="0.2">
      <c r="A24" s="41"/>
      <c r="B24" s="41"/>
      <c r="C24" s="41"/>
    </row>
    <row r="25" spans="1:3" x14ac:dyDescent="0.2">
      <c r="A25" s="41"/>
      <c r="B25" s="41"/>
      <c r="C25" s="41"/>
    </row>
    <row r="26" spans="1:3" x14ac:dyDescent="0.2">
      <c r="A26" s="41"/>
      <c r="B26" s="41"/>
      <c r="C26" s="41"/>
    </row>
    <row r="27" spans="1:3" x14ac:dyDescent="0.2">
      <c r="A27" s="41"/>
      <c r="B27" s="41"/>
      <c r="C27" s="41"/>
    </row>
    <row r="28" spans="1:3" x14ac:dyDescent="0.2">
      <c r="A28" s="41"/>
      <c r="B28" s="41"/>
      <c r="C28" s="41"/>
    </row>
    <row r="29" spans="1:3" x14ac:dyDescent="0.2">
      <c r="A29" s="41"/>
      <c r="B29" s="41"/>
      <c r="C29" s="41"/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scale="98" orientation="landscape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0"/>
  <sheetViews>
    <sheetView showGridLines="0" topLeftCell="A42" workbookViewId="0">
      <selection sqref="A1:G88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39" t="s">
        <v>130</v>
      </c>
      <c r="B1" s="39"/>
      <c r="C1" s="39"/>
      <c r="D1" s="39"/>
      <c r="E1" s="39"/>
      <c r="F1" s="39"/>
      <c r="G1" s="40"/>
    </row>
    <row r="2" spans="1:8" x14ac:dyDescent="0.2">
      <c r="A2" s="19"/>
      <c r="B2" s="38" t="s">
        <v>56</v>
      </c>
      <c r="C2" s="39"/>
      <c r="D2" s="39"/>
      <c r="E2" s="39"/>
      <c r="F2" s="40"/>
      <c r="G2" s="33" t="s">
        <v>55</v>
      </c>
    </row>
    <row r="3" spans="1:8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4"/>
    </row>
    <row r="4" spans="1:8" x14ac:dyDescent="0.2">
      <c r="A4" s="9" t="s">
        <v>57</v>
      </c>
      <c r="B4" s="27">
        <f>SUM(B5:B11)</f>
        <v>9803180.8499999996</v>
      </c>
      <c r="C4" s="27">
        <f>SUM(C5:C11)</f>
        <v>-62511.75</v>
      </c>
      <c r="D4" s="27">
        <f>B4+C4</f>
        <v>9740669.0999999996</v>
      </c>
      <c r="E4" s="27">
        <f>SUM(E5:E11)</f>
        <v>9737042.7999999989</v>
      </c>
      <c r="F4" s="27">
        <f>SUM(F5:F11)</f>
        <v>9737042.7999999989</v>
      </c>
      <c r="G4" s="27">
        <f>D4-E4</f>
        <v>3626.3000000007451</v>
      </c>
    </row>
    <row r="5" spans="1:8" x14ac:dyDescent="0.2">
      <c r="A5" s="11" t="s">
        <v>61</v>
      </c>
      <c r="B5" s="23">
        <v>5030016.59</v>
      </c>
      <c r="C5" s="23">
        <v>-156226.57</v>
      </c>
      <c r="D5" s="23">
        <f t="shared" ref="D5:D68" si="0">B5+C5</f>
        <v>4873790.0199999996</v>
      </c>
      <c r="E5" s="23">
        <v>4873364.96</v>
      </c>
      <c r="F5" s="23">
        <v>4873364.96</v>
      </c>
      <c r="G5" s="23">
        <f t="shared" ref="G5:G68" si="1">D5-E5</f>
        <v>425.05999999959022</v>
      </c>
      <c r="H5" s="6">
        <v>1100</v>
      </c>
    </row>
    <row r="6" spans="1:8" x14ac:dyDescent="0.2">
      <c r="A6" s="11" t="s">
        <v>62</v>
      </c>
      <c r="B6" s="23">
        <v>0</v>
      </c>
      <c r="C6" s="23">
        <v>25700</v>
      </c>
      <c r="D6" s="23">
        <f t="shared" si="0"/>
        <v>25700</v>
      </c>
      <c r="E6" s="23">
        <v>25700</v>
      </c>
      <c r="F6" s="23">
        <v>25700</v>
      </c>
      <c r="G6" s="23">
        <f t="shared" si="1"/>
        <v>0</v>
      </c>
      <c r="H6" s="6">
        <v>1200</v>
      </c>
    </row>
    <row r="7" spans="1:8" x14ac:dyDescent="0.2">
      <c r="A7" s="11" t="s">
        <v>63</v>
      </c>
      <c r="B7" s="23">
        <v>1190778.8899999999</v>
      </c>
      <c r="C7" s="23">
        <v>156016.54</v>
      </c>
      <c r="D7" s="23">
        <f t="shared" si="0"/>
        <v>1346795.43</v>
      </c>
      <c r="E7" s="23">
        <v>1346717.73</v>
      </c>
      <c r="F7" s="23">
        <v>1346717.73</v>
      </c>
      <c r="G7" s="23">
        <f t="shared" si="1"/>
        <v>77.699999999953434</v>
      </c>
      <c r="H7" s="6">
        <v>1300</v>
      </c>
    </row>
    <row r="8" spans="1:8" x14ac:dyDescent="0.2">
      <c r="A8" s="11" t="s">
        <v>33</v>
      </c>
      <c r="B8" s="23">
        <v>72860</v>
      </c>
      <c r="C8" s="23">
        <v>-72860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  <c r="H8" s="6">
        <v>1400</v>
      </c>
    </row>
    <row r="9" spans="1:8" x14ac:dyDescent="0.2">
      <c r="A9" s="11" t="s">
        <v>64</v>
      </c>
      <c r="B9" s="23">
        <v>3509525.37</v>
      </c>
      <c r="C9" s="23">
        <v>-15141.72</v>
      </c>
      <c r="D9" s="23">
        <f t="shared" si="0"/>
        <v>3494383.65</v>
      </c>
      <c r="E9" s="23">
        <v>3491260.11</v>
      </c>
      <c r="F9" s="23">
        <v>3491260.11</v>
      </c>
      <c r="G9" s="23">
        <f t="shared" si="1"/>
        <v>3123.5400000000373</v>
      </c>
      <c r="H9" s="6">
        <v>1500</v>
      </c>
    </row>
    <row r="10" spans="1:8" x14ac:dyDescent="0.2">
      <c r="A10" s="11" t="s">
        <v>34</v>
      </c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  <c r="H10" s="6">
        <v>1600</v>
      </c>
    </row>
    <row r="11" spans="1:8" x14ac:dyDescent="0.2">
      <c r="A11" s="11" t="s">
        <v>65</v>
      </c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  <c r="H11" s="6">
        <v>1700</v>
      </c>
    </row>
    <row r="12" spans="1:8" x14ac:dyDescent="0.2">
      <c r="A12" s="9" t="s">
        <v>117</v>
      </c>
      <c r="B12" s="28">
        <f>SUM(B13:B21)</f>
        <v>1111714.96</v>
      </c>
      <c r="C12" s="28">
        <f>SUM(C13:C21)</f>
        <v>1746844.1199999996</v>
      </c>
      <c r="D12" s="28">
        <f t="shared" si="0"/>
        <v>2858559.0799999996</v>
      </c>
      <c r="E12" s="28">
        <f>SUM(E13:E21)</f>
        <v>2706088.3299999996</v>
      </c>
      <c r="F12" s="28">
        <f>SUM(F13:F21)</f>
        <v>2706088.3299999996</v>
      </c>
      <c r="G12" s="28">
        <f t="shared" si="1"/>
        <v>152470.75</v>
      </c>
      <c r="H12" s="10">
        <v>0</v>
      </c>
    </row>
    <row r="13" spans="1:8" x14ac:dyDescent="0.2">
      <c r="A13" s="11" t="s">
        <v>66</v>
      </c>
      <c r="B13" s="23">
        <v>227131.11</v>
      </c>
      <c r="C13" s="23">
        <v>419524.31</v>
      </c>
      <c r="D13" s="23">
        <f t="shared" si="0"/>
        <v>646655.41999999993</v>
      </c>
      <c r="E13" s="23">
        <v>632788.12</v>
      </c>
      <c r="F13" s="23">
        <v>632788.12</v>
      </c>
      <c r="G13" s="23">
        <f t="shared" si="1"/>
        <v>13867.29999999993</v>
      </c>
      <c r="H13" s="6">
        <v>2100</v>
      </c>
    </row>
    <row r="14" spans="1:8" x14ac:dyDescent="0.2">
      <c r="A14" s="11" t="s">
        <v>67</v>
      </c>
      <c r="B14" s="23">
        <v>6941</v>
      </c>
      <c r="C14" s="23">
        <v>99039.29</v>
      </c>
      <c r="D14" s="23">
        <f t="shared" si="0"/>
        <v>105980.29</v>
      </c>
      <c r="E14" s="23">
        <v>14575.74</v>
      </c>
      <c r="F14" s="23">
        <v>14575.74</v>
      </c>
      <c r="G14" s="23">
        <f t="shared" si="1"/>
        <v>91404.549999999988</v>
      </c>
      <c r="H14" s="6">
        <v>2200</v>
      </c>
    </row>
    <row r="15" spans="1:8" x14ac:dyDescent="0.2">
      <c r="A15" s="11" t="s">
        <v>68</v>
      </c>
      <c r="B15" s="23">
        <v>420500</v>
      </c>
      <c r="C15" s="23">
        <v>627814.22</v>
      </c>
      <c r="D15" s="23">
        <f t="shared" si="0"/>
        <v>1048314.22</v>
      </c>
      <c r="E15" s="23">
        <v>1003978.4</v>
      </c>
      <c r="F15" s="23">
        <v>1003978.4</v>
      </c>
      <c r="G15" s="23">
        <f t="shared" si="1"/>
        <v>44335.819999999949</v>
      </c>
      <c r="H15" s="6">
        <v>2300</v>
      </c>
    </row>
    <row r="16" spans="1:8" x14ac:dyDescent="0.2">
      <c r="A16" s="11" t="s">
        <v>69</v>
      </c>
      <c r="B16" s="23">
        <v>8408</v>
      </c>
      <c r="C16" s="23">
        <v>105313.3</v>
      </c>
      <c r="D16" s="23">
        <f t="shared" si="0"/>
        <v>113721.3</v>
      </c>
      <c r="E16" s="23">
        <v>113721.3</v>
      </c>
      <c r="F16" s="23">
        <v>113721.3</v>
      </c>
      <c r="G16" s="23">
        <f t="shared" si="1"/>
        <v>0</v>
      </c>
      <c r="H16" s="6">
        <v>2400</v>
      </c>
    </row>
    <row r="17" spans="1:8" x14ac:dyDescent="0.2">
      <c r="A17" s="11" t="s">
        <v>70</v>
      </c>
      <c r="B17" s="23">
        <v>22790</v>
      </c>
      <c r="C17" s="23">
        <v>24705.42</v>
      </c>
      <c r="D17" s="23">
        <f t="shared" si="0"/>
        <v>47495.42</v>
      </c>
      <c r="E17" s="23">
        <v>47495.42</v>
      </c>
      <c r="F17" s="23">
        <v>47495.42</v>
      </c>
      <c r="G17" s="23">
        <f t="shared" si="1"/>
        <v>0</v>
      </c>
      <c r="H17" s="6">
        <v>2500</v>
      </c>
    </row>
    <row r="18" spans="1:8" x14ac:dyDescent="0.2">
      <c r="A18" s="11" t="s">
        <v>71</v>
      </c>
      <c r="B18" s="23">
        <v>322740</v>
      </c>
      <c r="C18" s="23">
        <v>336101.98</v>
      </c>
      <c r="D18" s="23">
        <f t="shared" si="0"/>
        <v>658841.98</v>
      </c>
      <c r="E18" s="23">
        <v>658841.98</v>
      </c>
      <c r="F18" s="23">
        <v>658841.98</v>
      </c>
      <c r="G18" s="23">
        <f t="shared" si="1"/>
        <v>0</v>
      </c>
      <c r="H18" s="6">
        <v>2600</v>
      </c>
    </row>
    <row r="19" spans="1:8" x14ac:dyDescent="0.2">
      <c r="A19" s="11" t="s">
        <v>72</v>
      </c>
      <c r="B19" s="23">
        <v>18943.43</v>
      </c>
      <c r="C19" s="23">
        <v>85078.41</v>
      </c>
      <c r="D19" s="23">
        <f t="shared" si="0"/>
        <v>104021.84</v>
      </c>
      <c r="E19" s="23">
        <v>104021.84</v>
      </c>
      <c r="F19" s="23">
        <v>104021.84</v>
      </c>
      <c r="G19" s="23">
        <f t="shared" si="1"/>
        <v>0</v>
      </c>
      <c r="H19" s="6">
        <v>2700</v>
      </c>
    </row>
    <row r="20" spans="1:8" x14ac:dyDescent="0.2">
      <c r="A20" s="11" t="s">
        <v>73</v>
      </c>
      <c r="B20" s="23">
        <v>0</v>
      </c>
      <c r="C20" s="23">
        <v>0</v>
      </c>
      <c r="D20" s="23">
        <f t="shared" si="0"/>
        <v>0</v>
      </c>
      <c r="E20" s="23">
        <v>0</v>
      </c>
      <c r="F20" s="23">
        <v>0</v>
      </c>
      <c r="G20" s="23">
        <f t="shared" si="1"/>
        <v>0</v>
      </c>
      <c r="H20" s="6">
        <v>2800</v>
      </c>
    </row>
    <row r="21" spans="1:8" x14ac:dyDescent="0.2">
      <c r="A21" s="11" t="s">
        <v>74</v>
      </c>
      <c r="B21" s="23">
        <v>84261.42</v>
      </c>
      <c r="C21" s="23">
        <v>49267.19</v>
      </c>
      <c r="D21" s="23">
        <f t="shared" si="0"/>
        <v>133528.60999999999</v>
      </c>
      <c r="E21" s="23">
        <v>130665.53</v>
      </c>
      <c r="F21" s="23">
        <v>130665.53</v>
      </c>
      <c r="G21" s="23">
        <f t="shared" si="1"/>
        <v>2863.0799999999872</v>
      </c>
      <c r="H21" s="6">
        <v>2900</v>
      </c>
    </row>
    <row r="22" spans="1:8" x14ac:dyDescent="0.2">
      <c r="A22" s="9" t="s">
        <v>58</v>
      </c>
      <c r="B22" s="28">
        <f>SUM(B23:B31)</f>
        <v>1259962.19</v>
      </c>
      <c r="C22" s="28">
        <f>SUM(C23:C31)</f>
        <v>789848.03999999992</v>
      </c>
      <c r="D22" s="28">
        <f t="shared" si="0"/>
        <v>2049810.23</v>
      </c>
      <c r="E22" s="28">
        <f>SUM(E23:E31)</f>
        <v>1787953.87</v>
      </c>
      <c r="F22" s="28">
        <f>SUM(F23:F31)</f>
        <v>1787953.87</v>
      </c>
      <c r="G22" s="28">
        <f t="shared" si="1"/>
        <v>261856.35999999987</v>
      </c>
      <c r="H22" s="10">
        <v>0</v>
      </c>
    </row>
    <row r="23" spans="1:8" x14ac:dyDescent="0.2">
      <c r="A23" s="11" t="s">
        <v>75</v>
      </c>
      <c r="B23" s="23">
        <v>204382.45</v>
      </c>
      <c r="C23" s="23">
        <v>-36533.449999999997</v>
      </c>
      <c r="D23" s="23">
        <f t="shared" si="0"/>
        <v>167849</v>
      </c>
      <c r="E23" s="23">
        <v>155055.44</v>
      </c>
      <c r="F23" s="23">
        <v>155055.44</v>
      </c>
      <c r="G23" s="23">
        <f t="shared" si="1"/>
        <v>12793.559999999998</v>
      </c>
      <c r="H23" s="6">
        <v>3100</v>
      </c>
    </row>
    <row r="24" spans="1:8" x14ac:dyDescent="0.2">
      <c r="A24" s="11" t="s">
        <v>76</v>
      </c>
      <c r="B24" s="23">
        <v>85916.77</v>
      </c>
      <c r="C24" s="23">
        <v>-1916.77</v>
      </c>
      <c r="D24" s="23">
        <f t="shared" si="0"/>
        <v>84000</v>
      </c>
      <c r="E24" s="23">
        <v>82104.800000000003</v>
      </c>
      <c r="F24" s="23">
        <v>82104.800000000003</v>
      </c>
      <c r="G24" s="23">
        <f t="shared" si="1"/>
        <v>1895.1999999999971</v>
      </c>
      <c r="H24" s="6">
        <v>3200</v>
      </c>
    </row>
    <row r="25" spans="1:8" x14ac:dyDescent="0.2">
      <c r="A25" s="11" t="s">
        <v>77</v>
      </c>
      <c r="B25" s="23">
        <v>51876.2</v>
      </c>
      <c r="C25" s="23">
        <v>-47088.2</v>
      </c>
      <c r="D25" s="23">
        <f t="shared" si="0"/>
        <v>4788</v>
      </c>
      <c r="E25" s="23">
        <v>4788</v>
      </c>
      <c r="F25" s="23">
        <v>4788</v>
      </c>
      <c r="G25" s="23">
        <f t="shared" si="1"/>
        <v>0</v>
      </c>
      <c r="H25" s="6">
        <v>3300</v>
      </c>
    </row>
    <row r="26" spans="1:8" x14ac:dyDescent="0.2">
      <c r="A26" s="11" t="s">
        <v>78</v>
      </c>
      <c r="B26" s="23">
        <v>191502.55</v>
      </c>
      <c r="C26" s="23">
        <v>-31717.79</v>
      </c>
      <c r="D26" s="23">
        <f t="shared" si="0"/>
        <v>159784.75999999998</v>
      </c>
      <c r="E26" s="23">
        <v>156130.71</v>
      </c>
      <c r="F26" s="23">
        <v>156130.71</v>
      </c>
      <c r="G26" s="23">
        <f t="shared" si="1"/>
        <v>3654.0499999999884</v>
      </c>
      <c r="H26" s="6">
        <v>3400</v>
      </c>
    </row>
    <row r="27" spans="1:8" x14ac:dyDescent="0.2">
      <c r="A27" s="11" t="s">
        <v>79</v>
      </c>
      <c r="B27" s="23">
        <v>140479.57999999999</v>
      </c>
      <c r="C27" s="23">
        <v>105811.9</v>
      </c>
      <c r="D27" s="23">
        <f t="shared" si="0"/>
        <v>246291.47999999998</v>
      </c>
      <c r="E27" s="23">
        <v>246291.48</v>
      </c>
      <c r="F27" s="23">
        <v>246291.48</v>
      </c>
      <c r="G27" s="23">
        <f t="shared" si="1"/>
        <v>0</v>
      </c>
      <c r="H27" s="6">
        <v>3500</v>
      </c>
    </row>
    <row r="28" spans="1:8" x14ac:dyDescent="0.2">
      <c r="A28" s="11" t="s">
        <v>127</v>
      </c>
      <c r="B28" s="23">
        <v>25500</v>
      </c>
      <c r="C28" s="23">
        <v>177500</v>
      </c>
      <c r="D28" s="23">
        <f t="shared" si="0"/>
        <v>203000</v>
      </c>
      <c r="E28" s="23">
        <v>203000</v>
      </c>
      <c r="F28" s="23">
        <v>203000</v>
      </c>
      <c r="G28" s="23">
        <f t="shared" si="1"/>
        <v>0</v>
      </c>
      <c r="H28" s="6">
        <v>3600</v>
      </c>
    </row>
    <row r="29" spans="1:8" x14ac:dyDescent="0.2">
      <c r="A29" s="11" t="s">
        <v>80</v>
      </c>
      <c r="B29" s="23">
        <v>14790.43</v>
      </c>
      <c r="C29" s="23">
        <v>-1400</v>
      </c>
      <c r="D29" s="23">
        <f t="shared" si="0"/>
        <v>13390.43</v>
      </c>
      <c r="E29" s="23">
        <v>13130.91</v>
      </c>
      <c r="F29" s="23">
        <v>13130.91</v>
      </c>
      <c r="G29" s="23">
        <f t="shared" si="1"/>
        <v>259.52000000000044</v>
      </c>
      <c r="H29" s="6">
        <v>3700</v>
      </c>
    </row>
    <row r="30" spans="1:8" x14ac:dyDescent="0.2">
      <c r="A30" s="11" t="s">
        <v>81</v>
      </c>
      <c r="B30" s="23">
        <v>242600</v>
      </c>
      <c r="C30" s="23">
        <v>621548.76</v>
      </c>
      <c r="D30" s="23">
        <f t="shared" si="0"/>
        <v>864148.76</v>
      </c>
      <c r="E30" s="23">
        <v>671711.53</v>
      </c>
      <c r="F30" s="23">
        <v>671711.53</v>
      </c>
      <c r="G30" s="23">
        <f t="shared" si="1"/>
        <v>192437.22999999998</v>
      </c>
      <c r="H30" s="6">
        <v>3800</v>
      </c>
    </row>
    <row r="31" spans="1:8" x14ac:dyDescent="0.2">
      <c r="A31" s="11" t="s">
        <v>18</v>
      </c>
      <c r="B31" s="23">
        <v>302914.21000000002</v>
      </c>
      <c r="C31" s="23">
        <v>3643.59</v>
      </c>
      <c r="D31" s="23">
        <f t="shared" si="0"/>
        <v>306557.80000000005</v>
      </c>
      <c r="E31" s="23">
        <v>255741</v>
      </c>
      <c r="F31" s="23">
        <v>255741</v>
      </c>
      <c r="G31" s="23">
        <f t="shared" si="1"/>
        <v>50816.800000000047</v>
      </c>
      <c r="H31" s="6">
        <v>3900</v>
      </c>
    </row>
    <row r="32" spans="1:8" x14ac:dyDescent="0.2">
      <c r="A32" s="9" t="s">
        <v>118</v>
      </c>
      <c r="B32" s="28">
        <f>SUM(B33:B41)</f>
        <v>878953.23</v>
      </c>
      <c r="C32" s="28">
        <f>SUM(C33:C41)</f>
        <v>-276906.07</v>
      </c>
      <c r="D32" s="28">
        <f t="shared" si="0"/>
        <v>602047.15999999992</v>
      </c>
      <c r="E32" s="28">
        <f>SUM(E33:E41)</f>
        <v>415550.65</v>
      </c>
      <c r="F32" s="28">
        <f>SUM(F33:F41)</f>
        <v>415550.65</v>
      </c>
      <c r="G32" s="28">
        <f t="shared" si="1"/>
        <v>186496.50999999989</v>
      </c>
      <c r="H32" s="10">
        <v>0</v>
      </c>
    </row>
    <row r="33" spans="1:8" x14ac:dyDescent="0.2">
      <c r="A33" s="11" t="s">
        <v>82</v>
      </c>
      <c r="B33" s="23">
        <v>0</v>
      </c>
      <c r="C33" s="23">
        <v>0</v>
      </c>
      <c r="D33" s="23">
        <f t="shared" si="0"/>
        <v>0</v>
      </c>
      <c r="E33" s="23">
        <v>0</v>
      </c>
      <c r="F33" s="23">
        <v>0</v>
      </c>
      <c r="G33" s="23">
        <f t="shared" si="1"/>
        <v>0</v>
      </c>
      <c r="H33" s="6">
        <v>4100</v>
      </c>
    </row>
    <row r="34" spans="1:8" x14ac:dyDescent="0.2">
      <c r="A34" s="11" t="s">
        <v>83</v>
      </c>
      <c r="B34" s="23">
        <v>0</v>
      </c>
      <c r="C34" s="23">
        <v>0</v>
      </c>
      <c r="D34" s="23">
        <f t="shared" si="0"/>
        <v>0</v>
      </c>
      <c r="E34" s="23">
        <v>0</v>
      </c>
      <c r="F34" s="23">
        <v>0</v>
      </c>
      <c r="G34" s="23">
        <f t="shared" si="1"/>
        <v>0</v>
      </c>
      <c r="H34" s="6">
        <v>4200</v>
      </c>
    </row>
    <row r="35" spans="1:8" x14ac:dyDescent="0.2">
      <c r="A35" s="11" t="s">
        <v>84</v>
      </c>
      <c r="B35" s="23">
        <v>0</v>
      </c>
      <c r="C35" s="23">
        <v>0</v>
      </c>
      <c r="D35" s="23">
        <f t="shared" si="0"/>
        <v>0</v>
      </c>
      <c r="E35" s="23">
        <v>0</v>
      </c>
      <c r="F35" s="23">
        <v>0</v>
      </c>
      <c r="G35" s="23">
        <f t="shared" si="1"/>
        <v>0</v>
      </c>
      <c r="H35" s="6">
        <v>4300</v>
      </c>
    </row>
    <row r="36" spans="1:8" x14ac:dyDescent="0.2">
      <c r="A36" s="11" t="s">
        <v>85</v>
      </c>
      <c r="B36" s="23">
        <v>878953.23</v>
      </c>
      <c r="C36" s="23">
        <v>-276906.07</v>
      </c>
      <c r="D36" s="23">
        <f t="shared" si="0"/>
        <v>602047.15999999992</v>
      </c>
      <c r="E36" s="23">
        <v>415550.65</v>
      </c>
      <c r="F36" s="23">
        <v>415550.65</v>
      </c>
      <c r="G36" s="23">
        <f t="shared" si="1"/>
        <v>186496.50999999989</v>
      </c>
      <c r="H36" s="6">
        <v>4400</v>
      </c>
    </row>
    <row r="37" spans="1:8" x14ac:dyDescent="0.2">
      <c r="A37" s="11" t="s">
        <v>39</v>
      </c>
      <c r="B37" s="23">
        <v>0</v>
      </c>
      <c r="C37" s="23">
        <v>0</v>
      </c>
      <c r="D37" s="23">
        <f t="shared" si="0"/>
        <v>0</v>
      </c>
      <c r="E37" s="23">
        <v>0</v>
      </c>
      <c r="F37" s="23">
        <v>0</v>
      </c>
      <c r="G37" s="23">
        <f t="shared" si="1"/>
        <v>0</v>
      </c>
      <c r="H37" s="6">
        <v>4500</v>
      </c>
    </row>
    <row r="38" spans="1:8" x14ac:dyDescent="0.2">
      <c r="A38" s="11" t="s">
        <v>86</v>
      </c>
      <c r="B38" s="23">
        <v>0</v>
      </c>
      <c r="C38" s="23">
        <v>0</v>
      </c>
      <c r="D38" s="23">
        <f t="shared" si="0"/>
        <v>0</v>
      </c>
      <c r="E38" s="23">
        <v>0</v>
      </c>
      <c r="F38" s="23">
        <v>0</v>
      </c>
      <c r="G38" s="23">
        <f t="shared" si="1"/>
        <v>0</v>
      </c>
      <c r="H38" s="6">
        <v>4600</v>
      </c>
    </row>
    <row r="39" spans="1:8" x14ac:dyDescent="0.2">
      <c r="A39" s="11" t="s">
        <v>87</v>
      </c>
      <c r="B39" s="23">
        <v>0</v>
      </c>
      <c r="C39" s="23">
        <v>0</v>
      </c>
      <c r="D39" s="23">
        <f t="shared" si="0"/>
        <v>0</v>
      </c>
      <c r="E39" s="23">
        <v>0</v>
      </c>
      <c r="F39" s="23">
        <v>0</v>
      </c>
      <c r="G39" s="23">
        <f t="shared" si="1"/>
        <v>0</v>
      </c>
      <c r="H39" s="6">
        <v>4700</v>
      </c>
    </row>
    <row r="40" spans="1:8" x14ac:dyDescent="0.2">
      <c r="A40" s="11" t="s">
        <v>35</v>
      </c>
      <c r="B40" s="23">
        <v>0</v>
      </c>
      <c r="C40" s="23">
        <v>0</v>
      </c>
      <c r="D40" s="23">
        <f t="shared" si="0"/>
        <v>0</v>
      </c>
      <c r="E40" s="23">
        <v>0</v>
      </c>
      <c r="F40" s="23">
        <v>0</v>
      </c>
      <c r="G40" s="23">
        <f t="shared" si="1"/>
        <v>0</v>
      </c>
      <c r="H40" s="6">
        <v>4800</v>
      </c>
    </row>
    <row r="41" spans="1:8" x14ac:dyDescent="0.2">
      <c r="A41" s="11" t="s">
        <v>88</v>
      </c>
      <c r="B41" s="23">
        <v>0</v>
      </c>
      <c r="C41" s="23">
        <v>0</v>
      </c>
      <c r="D41" s="23">
        <f t="shared" si="0"/>
        <v>0</v>
      </c>
      <c r="E41" s="23">
        <v>0</v>
      </c>
      <c r="F41" s="23">
        <v>0</v>
      </c>
      <c r="G41" s="23">
        <f t="shared" si="1"/>
        <v>0</v>
      </c>
      <c r="H41" s="6">
        <v>4900</v>
      </c>
    </row>
    <row r="42" spans="1:8" x14ac:dyDescent="0.2">
      <c r="A42" s="9" t="s">
        <v>119</v>
      </c>
      <c r="B42" s="28">
        <f>SUM(B43:B51)</f>
        <v>41146</v>
      </c>
      <c r="C42" s="28">
        <f>SUM(C43:C51)</f>
        <v>120732.98000000001</v>
      </c>
      <c r="D42" s="28">
        <f t="shared" si="0"/>
        <v>161878.98000000001</v>
      </c>
      <c r="E42" s="28">
        <f>SUM(E43:E51)</f>
        <v>161878.97999999998</v>
      </c>
      <c r="F42" s="28">
        <f>SUM(F43:F51)</f>
        <v>161878.97999999998</v>
      </c>
      <c r="G42" s="28">
        <f t="shared" si="1"/>
        <v>0</v>
      </c>
      <c r="H42" s="10">
        <v>0</v>
      </c>
    </row>
    <row r="43" spans="1:8" x14ac:dyDescent="0.2">
      <c r="A43" s="3" t="s">
        <v>89</v>
      </c>
      <c r="B43" s="23">
        <v>41146</v>
      </c>
      <c r="C43" s="23">
        <v>14576.62</v>
      </c>
      <c r="D43" s="23">
        <f t="shared" si="0"/>
        <v>55722.62</v>
      </c>
      <c r="E43" s="23">
        <v>55722.62</v>
      </c>
      <c r="F43" s="23">
        <v>55722.62</v>
      </c>
      <c r="G43" s="23">
        <f t="shared" si="1"/>
        <v>0</v>
      </c>
      <c r="H43" s="6">
        <v>5100</v>
      </c>
    </row>
    <row r="44" spans="1:8" x14ac:dyDescent="0.2">
      <c r="A44" s="11" t="s">
        <v>90</v>
      </c>
      <c r="B44" s="23">
        <v>0</v>
      </c>
      <c r="C44" s="23">
        <v>0</v>
      </c>
      <c r="D44" s="23">
        <f t="shared" si="0"/>
        <v>0</v>
      </c>
      <c r="E44" s="23">
        <v>0</v>
      </c>
      <c r="F44" s="23">
        <v>0</v>
      </c>
      <c r="G44" s="23">
        <f t="shared" si="1"/>
        <v>0</v>
      </c>
      <c r="H44" s="6">
        <v>5200</v>
      </c>
    </row>
    <row r="45" spans="1:8" x14ac:dyDescent="0.2">
      <c r="A45" s="11" t="s">
        <v>91</v>
      </c>
      <c r="B45" s="23">
        <v>0</v>
      </c>
      <c r="C45" s="23">
        <v>0</v>
      </c>
      <c r="D45" s="23">
        <f t="shared" si="0"/>
        <v>0</v>
      </c>
      <c r="E45" s="23">
        <v>0</v>
      </c>
      <c r="F45" s="23">
        <v>0</v>
      </c>
      <c r="G45" s="23">
        <f t="shared" si="1"/>
        <v>0</v>
      </c>
      <c r="H45" s="6">
        <v>5300</v>
      </c>
    </row>
    <row r="46" spans="1:8" x14ac:dyDescent="0.2">
      <c r="A46" s="11" t="s">
        <v>92</v>
      </c>
      <c r="B46" s="23">
        <v>0</v>
      </c>
      <c r="C46" s="23">
        <v>36490</v>
      </c>
      <c r="D46" s="23">
        <f t="shared" si="0"/>
        <v>36490</v>
      </c>
      <c r="E46" s="23">
        <v>36490</v>
      </c>
      <c r="F46" s="23">
        <v>36490</v>
      </c>
      <c r="G46" s="23">
        <f t="shared" si="1"/>
        <v>0</v>
      </c>
      <c r="H46" s="6">
        <v>5400</v>
      </c>
    </row>
    <row r="47" spans="1:8" x14ac:dyDescent="0.2">
      <c r="A47" s="11" t="s">
        <v>93</v>
      </c>
      <c r="B47" s="23">
        <v>0</v>
      </c>
      <c r="C47" s="23">
        <v>0</v>
      </c>
      <c r="D47" s="23">
        <f t="shared" si="0"/>
        <v>0</v>
      </c>
      <c r="E47" s="23">
        <v>0</v>
      </c>
      <c r="F47" s="23">
        <v>0</v>
      </c>
      <c r="G47" s="23">
        <f t="shared" si="1"/>
        <v>0</v>
      </c>
      <c r="H47" s="6">
        <v>5500</v>
      </c>
    </row>
    <row r="48" spans="1:8" x14ac:dyDescent="0.2">
      <c r="A48" s="11" t="s">
        <v>94</v>
      </c>
      <c r="B48" s="23">
        <v>0</v>
      </c>
      <c r="C48" s="23">
        <v>69666.36</v>
      </c>
      <c r="D48" s="23">
        <f t="shared" si="0"/>
        <v>69666.36</v>
      </c>
      <c r="E48" s="23">
        <v>69666.36</v>
      </c>
      <c r="F48" s="23">
        <v>69666.36</v>
      </c>
      <c r="G48" s="23">
        <f t="shared" si="1"/>
        <v>0</v>
      </c>
      <c r="H48" s="6">
        <v>5600</v>
      </c>
    </row>
    <row r="49" spans="1:8" x14ac:dyDescent="0.2">
      <c r="A49" s="11" t="s">
        <v>95</v>
      </c>
      <c r="B49" s="23">
        <v>0</v>
      </c>
      <c r="C49" s="23">
        <v>0</v>
      </c>
      <c r="D49" s="23">
        <f t="shared" si="0"/>
        <v>0</v>
      </c>
      <c r="E49" s="23">
        <v>0</v>
      </c>
      <c r="F49" s="23">
        <v>0</v>
      </c>
      <c r="G49" s="23">
        <f t="shared" si="1"/>
        <v>0</v>
      </c>
      <c r="H49" s="6">
        <v>5700</v>
      </c>
    </row>
    <row r="50" spans="1:8" x14ac:dyDescent="0.2">
      <c r="A50" s="11" t="s">
        <v>96</v>
      </c>
      <c r="B50" s="23">
        <v>0</v>
      </c>
      <c r="C50" s="23">
        <v>0</v>
      </c>
      <c r="D50" s="23">
        <f t="shared" si="0"/>
        <v>0</v>
      </c>
      <c r="E50" s="23">
        <v>0</v>
      </c>
      <c r="F50" s="23">
        <v>0</v>
      </c>
      <c r="G50" s="23">
        <f t="shared" si="1"/>
        <v>0</v>
      </c>
      <c r="H50" s="6">
        <v>5800</v>
      </c>
    </row>
    <row r="51" spans="1:8" x14ac:dyDescent="0.2">
      <c r="A51" s="11" t="s">
        <v>97</v>
      </c>
      <c r="B51" s="23">
        <v>0</v>
      </c>
      <c r="C51" s="23">
        <v>0</v>
      </c>
      <c r="D51" s="23">
        <f t="shared" si="0"/>
        <v>0</v>
      </c>
      <c r="E51" s="23">
        <v>0</v>
      </c>
      <c r="F51" s="23">
        <v>0</v>
      </c>
      <c r="G51" s="23">
        <f t="shared" si="1"/>
        <v>0</v>
      </c>
      <c r="H51" s="6">
        <v>5900</v>
      </c>
    </row>
    <row r="52" spans="1:8" x14ac:dyDescent="0.2">
      <c r="A52" s="9" t="s">
        <v>59</v>
      </c>
      <c r="B52" s="28">
        <f>SUM(B53:B55)</f>
        <v>0</v>
      </c>
      <c r="C52" s="28">
        <f>SUM(C53:C55)</f>
        <v>0</v>
      </c>
      <c r="D52" s="28">
        <f t="shared" si="0"/>
        <v>0</v>
      </c>
      <c r="E52" s="28">
        <f>SUM(E53:E55)</f>
        <v>0</v>
      </c>
      <c r="F52" s="28">
        <f>SUM(F53:F55)</f>
        <v>0</v>
      </c>
      <c r="G52" s="28">
        <f t="shared" si="1"/>
        <v>0</v>
      </c>
      <c r="H52" s="10">
        <v>0</v>
      </c>
    </row>
    <row r="53" spans="1:8" x14ac:dyDescent="0.2">
      <c r="A53" s="11" t="s">
        <v>98</v>
      </c>
      <c r="B53" s="23">
        <v>0</v>
      </c>
      <c r="C53" s="23">
        <v>0</v>
      </c>
      <c r="D53" s="23">
        <f t="shared" si="0"/>
        <v>0</v>
      </c>
      <c r="E53" s="23">
        <v>0</v>
      </c>
      <c r="F53" s="23">
        <v>0</v>
      </c>
      <c r="G53" s="23">
        <f t="shared" si="1"/>
        <v>0</v>
      </c>
      <c r="H53" s="6">
        <v>6100</v>
      </c>
    </row>
    <row r="54" spans="1:8" x14ac:dyDescent="0.2">
      <c r="A54" s="11" t="s">
        <v>99</v>
      </c>
      <c r="B54" s="23">
        <v>0</v>
      </c>
      <c r="C54" s="23">
        <v>0</v>
      </c>
      <c r="D54" s="23">
        <f t="shared" si="0"/>
        <v>0</v>
      </c>
      <c r="E54" s="23">
        <v>0</v>
      </c>
      <c r="F54" s="23">
        <v>0</v>
      </c>
      <c r="G54" s="23">
        <f t="shared" si="1"/>
        <v>0</v>
      </c>
      <c r="H54" s="6">
        <v>6200</v>
      </c>
    </row>
    <row r="55" spans="1:8" x14ac:dyDescent="0.2">
      <c r="A55" s="11" t="s">
        <v>100</v>
      </c>
      <c r="B55" s="23">
        <v>0</v>
      </c>
      <c r="C55" s="23">
        <v>0</v>
      </c>
      <c r="D55" s="23">
        <f t="shared" si="0"/>
        <v>0</v>
      </c>
      <c r="E55" s="23">
        <v>0</v>
      </c>
      <c r="F55" s="23">
        <v>0</v>
      </c>
      <c r="G55" s="23">
        <f t="shared" si="1"/>
        <v>0</v>
      </c>
      <c r="H55" s="6">
        <v>6300</v>
      </c>
    </row>
    <row r="56" spans="1:8" x14ac:dyDescent="0.2">
      <c r="A56" s="9" t="s">
        <v>120</v>
      </c>
      <c r="B56" s="28">
        <f>SUM(B57:B63)</f>
        <v>0</v>
      </c>
      <c r="C56" s="28">
        <f>SUM(C57:C63)</f>
        <v>0</v>
      </c>
      <c r="D56" s="28">
        <f t="shared" si="0"/>
        <v>0</v>
      </c>
      <c r="E56" s="28">
        <f>SUM(E57:E63)</f>
        <v>0</v>
      </c>
      <c r="F56" s="28">
        <f>SUM(F57:F63)</f>
        <v>0</v>
      </c>
      <c r="G56" s="28">
        <f t="shared" si="1"/>
        <v>0</v>
      </c>
      <c r="H56" s="10">
        <v>0</v>
      </c>
    </row>
    <row r="57" spans="1:8" x14ac:dyDescent="0.2">
      <c r="A57" s="11" t="s">
        <v>128</v>
      </c>
      <c r="B57" s="23">
        <v>0</v>
      </c>
      <c r="C57" s="23">
        <v>0</v>
      </c>
      <c r="D57" s="23">
        <f t="shared" si="0"/>
        <v>0</v>
      </c>
      <c r="E57" s="23">
        <v>0</v>
      </c>
      <c r="F57" s="23">
        <v>0</v>
      </c>
      <c r="G57" s="23">
        <f t="shared" si="1"/>
        <v>0</v>
      </c>
      <c r="H57" s="6">
        <v>7100</v>
      </c>
    </row>
    <row r="58" spans="1:8" x14ac:dyDescent="0.2">
      <c r="A58" s="11" t="s">
        <v>101</v>
      </c>
      <c r="B58" s="23">
        <v>0</v>
      </c>
      <c r="C58" s="23">
        <v>0</v>
      </c>
      <c r="D58" s="23">
        <f t="shared" si="0"/>
        <v>0</v>
      </c>
      <c r="E58" s="23">
        <v>0</v>
      </c>
      <c r="F58" s="23">
        <v>0</v>
      </c>
      <c r="G58" s="23">
        <f t="shared" si="1"/>
        <v>0</v>
      </c>
      <c r="H58" s="6">
        <v>7200</v>
      </c>
    </row>
    <row r="59" spans="1:8" x14ac:dyDescent="0.2">
      <c r="A59" s="11" t="s">
        <v>102</v>
      </c>
      <c r="B59" s="23">
        <v>0</v>
      </c>
      <c r="C59" s="23">
        <v>0</v>
      </c>
      <c r="D59" s="23">
        <f t="shared" si="0"/>
        <v>0</v>
      </c>
      <c r="E59" s="23">
        <v>0</v>
      </c>
      <c r="F59" s="23">
        <v>0</v>
      </c>
      <c r="G59" s="23">
        <f t="shared" si="1"/>
        <v>0</v>
      </c>
      <c r="H59" s="6">
        <v>7300</v>
      </c>
    </row>
    <row r="60" spans="1:8" x14ac:dyDescent="0.2">
      <c r="A60" s="11" t="s">
        <v>103</v>
      </c>
      <c r="B60" s="23">
        <v>0</v>
      </c>
      <c r="C60" s="23">
        <v>0</v>
      </c>
      <c r="D60" s="23">
        <f t="shared" si="0"/>
        <v>0</v>
      </c>
      <c r="E60" s="23">
        <v>0</v>
      </c>
      <c r="F60" s="23">
        <v>0</v>
      </c>
      <c r="G60" s="23">
        <f t="shared" si="1"/>
        <v>0</v>
      </c>
      <c r="H60" s="6">
        <v>7400</v>
      </c>
    </row>
    <row r="61" spans="1:8" x14ac:dyDescent="0.2">
      <c r="A61" s="11" t="s">
        <v>104</v>
      </c>
      <c r="B61" s="23">
        <v>0</v>
      </c>
      <c r="C61" s="23">
        <v>0</v>
      </c>
      <c r="D61" s="23">
        <f t="shared" si="0"/>
        <v>0</v>
      </c>
      <c r="E61" s="23">
        <v>0</v>
      </c>
      <c r="F61" s="23">
        <v>0</v>
      </c>
      <c r="G61" s="23">
        <f t="shared" si="1"/>
        <v>0</v>
      </c>
      <c r="H61" s="6">
        <v>7500</v>
      </c>
    </row>
    <row r="62" spans="1:8" x14ac:dyDescent="0.2">
      <c r="A62" s="11" t="s">
        <v>105</v>
      </c>
      <c r="B62" s="23">
        <v>0</v>
      </c>
      <c r="C62" s="23">
        <v>0</v>
      </c>
      <c r="D62" s="23">
        <f t="shared" si="0"/>
        <v>0</v>
      </c>
      <c r="E62" s="23">
        <v>0</v>
      </c>
      <c r="F62" s="23">
        <v>0</v>
      </c>
      <c r="G62" s="23">
        <f t="shared" si="1"/>
        <v>0</v>
      </c>
      <c r="H62" s="6">
        <v>7600</v>
      </c>
    </row>
    <row r="63" spans="1:8" x14ac:dyDescent="0.2">
      <c r="A63" s="11" t="s">
        <v>106</v>
      </c>
      <c r="B63" s="23">
        <v>0</v>
      </c>
      <c r="C63" s="23">
        <v>0</v>
      </c>
      <c r="D63" s="23">
        <f t="shared" si="0"/>
        <v>0</v>
      </c>
      <c r="E63" s="23">
        <v>0</v>
      </c>
      <c r="F63" s="23">
        <v>0</v>
      </c>
      <c r="G63" s="23">
        <f t="shared" si="1"/>
        <v>0</v>
      </c>
      <c r="H63" s="6">
        <v>7900</v>
      </c>
    </row>
    <row r="64" spans="1:8" x14ac:dyDescent="0.2">
      <c r="A64" s="9" t="s">
        <v>121</v>
      </c>
      <c r="B64" s="28">
        <f>SUM(B65:B67)</f>
        <v>0</v>
      </c>
      <c r="C64" s="28">
        <f>SUM(C65:C67)</f>
        <v>0</v>
      </c>
      <c r="D64" s="28">
        <f t="shared" si="0"/>
        <v>0</v>
      </c>
      <c r="E64" s="28">
        <f>SUM(E65:E67)</f>
        <v>0</v>
      </c>
      <c r="F64" s="28">
        <f>SUM(F65:F67)</f>
        <v>0</v>
      </c>
      <c r="G64" s="28">
        <f t="shared" si="1"/>
        <v>0</v>
      </c>
      <c r="H64" s="10">
        <v>0</v>
      </c>
    </row>
    <row r="65" spans="1:8" x14ac:dyDescent="0.2">
      <c r="A65" s="11" t="s">
        <v>36</v>
      </c>
      <c r="B65" s="23">
        <v>0</v>
      </c>
      <c r="C65" s="23">
        <v>0</v>
      </c>
      <c r="D65" s="23">
        <f t="shared" si="0"/>
        <v>0</v>
      </c>
      <c r="E65" s="23">
        <v>0</v>
      </c>
      <c r="F65" s="23">
        <v>0</v>
      </c>
      <c r="G65" s="23">
        <f t="shared" si="1"/>
        <v>0</v>
      </c>
      <c r="H65" s="6">
        <v>8100</v>
      </c>
    </row>
    <row r="66" spans="1:8" x14ac:dyDescent="0.2">
      <c r="A66" s="11" t="s">
        <v>37</v>
      </c>
      <c r="B66" s="23">
        <v>0</v>
      </c>
      <c r="C66" s="23">
        <v>0</v>
      </c>
      <c r="D66" s="23">
        <f t="shared" si="0"/>
        <v>0</v>
      </c>
      <c r="E66" s="23">
        <v>0</v>
      </c>
      <c r="F66" s="23">
        <v>0</v>
      </c>
      <c r="G66" s="23">
        <f t="shared" si="1"/>
        <v>0</v>
      </c>
      <c r="H66" s="6">
        <v>8300</v>
      </c>
    </row>
    <row r="67" spans="1:8" x14ac:dyDescent="0.2">
      <c r="A67" s="11" t="s">
        <v>38</v>
      </c>
      <c r="B67" s="23">
        <v>0</v>
      </c>
      <c r="C67" s="23">
        <v>0</v>
      </c>
      <c r="D67" s="23">
        <f t="shared" si="0"/>
        <v>0</v>
      </c>
      <c r="E67" s="23">
        <v>0</v>
      </c>
      <c r="F67" s="23">
        <v>0</v>
      </c>
      <c r="G67" s="23">
        <f t="shared" si="1"/>
        <v>0</v>
      </c>
      <c r="H67" s="6">
        <v>8500</v>
      </c>
    </row>
    <row r="68" spans="1:8" x14ac:dyDescent="0.2">
      <c r="A68" s="9" t="s">
        <v>60</v>
      </c>
      <c r="B68" s="28">
        <f>SUM(B69:B75)</f>
        <v>0</v>
      </c>
      <c r="C68" s="28">
        <f>SUM(C69:C75)</f>
        <v>0</v>
      </c>
      <c r="D68" s="28">
        <f t="shared" si="0"/>
        <v>0</v>
      </c>
      <c r="E68" s="28">
        <f>SUM(E69:E75)</f>
        <v>0</v>
      </c>
      <c r="F68" s="28">
        <f>SUM(F69:F75)</f>
        <v>0</v>
      </c>
      <c r="G68" s="28">
        <f t="shared" si="1"/>
        <v>0</v>
      </c>
      <c r="H68" s="10">
        <v>0</v>
      </c>
    </row>
    <row r="69" spans="1:8" x14ac:dyDescent="0.2">
      <c r="A69" s="11" t="s">
        <v>107</v>
      </c>
      <c r="B69" s="23">
        <v>0</v>
      </c>
      <c r="C69" s="23">
        <v>0</v>
      </c>
      <c r="D69" s="23">
        <f t="shared" ref="D69:D75" si="2">B69+C69</f>
        <v>0</v>
      </c>
      <c r="E69" s="23">
        <v>0</v>
      </c>
      <c r="F69" s="23">
        <v>0</v>
      </c>
      <c r="G69" s="23">
        <f t="shared" ref="G69:G75" si="3">D69-E69</f>
        <v>0</v>
      </c>
      <c r="H69" s="6">
        <v>9100</v>
      </c>
    </row>
    <row r="70" spans="1:8" x14ac:dyDescent="0.2">
      <c r="A70" s="11" t="s">
        <v>108</v>
      </c>
      <c r="B70" s="23">
        <v>0</v>
      </c>
      <c r="C70" s="23">
        <v>0</v>
      </c>
      <c r="D70" s="23">
        <f t="shared" si="2"/>
        <v>0</v>
      </c>
      <c r="E70" s="23">
        <v>0</v>
      </c>
      <c r="F70" s="23">
        <v>0</v>
      </c>
      <c r="G70" s="23">
        <f t="shared" si="3"/>
        <v>0</v>
      </c>
      <c r="H70" s="6">
        <v>9200</v>
      </c>
    </row>
    <row r="71" spans="1:8" x14ac:dyDescent="0.2">
      <c r="A71" s="11" t="s">
        <v>109</v>
      </c>
      <c r="B71" s="23">
        <v>0</v>
      </c>
      <c r="C71" s="23">
        <v>0</v>
      </c>
      <c r="D71" s="23">
        <f t="shared" si="2"/>
        <v>0</v>
      </c>
      <c r="E71" s="23">
        <v>0</v>
      </c>
      <c r="F71" s="23">
        <v>0</v>
      </c>
      <c r="G71" s="23">
        <f t="shared" si="3"/>
        <v>0</v>
      </c>
      <c r="H71" s="6">
        <v>9300</v>
      </c>
    </row>
    <row r="72" spans="1:8" x14ac:dyDescent="0.2">
      <c r="A72" s="11" t="s">
        <v>110</v>
      </c>
      <c r="B72" s="23">
        <v>0</v>
      </c>
      <c r="C72" s="23">
        <v>0</v>
      </c>
      <c r="D72" s="23">
        <f t="shared" si="2"/>
        <v>0</v>
      </c>
      <c r="E72" s="23">
        <v>0</v>
      </c>
      <c r="F72" s="23">
        <v>0</v>
      </c>
      <c r="G72" s="23">
        <f t="shared" si="3"/>
        <v>0</v>
      </c>
      <c r="H72" s="6">
        <v>9400</v>
      </c>
    </row>
    <row r="73" spans="1:8" x14ac:dyDescent="0.2">
      <c r="A73" s="11" t="s">
        <v>111</v>
      </c>
      <c r="B73" s="23">
        <v>0</v>
      </c>
      <c r="C73" s="23">
        <v>0</v>
      </c>
      <c r="D73" s="23">
        <f t="shared" si="2"/>
        <v>0</v>
      </c>
      <c r="E73" s="23">
        <v>0</v>
      </c>
      <c r="F73" s="23">
        <v>0</v>
      </c>
      <c r="G73" s="23">
        <f t="shared" si="3"/>
        <v>0</v>
      </c>
      <c r="H73" s="6">
        <v>9500</v>
      </c>
    </row>
    <row r="74" spans="1:8" x14ac:dyDescent="0.2">
      <c r="A74" s="11" t="s">
        <v>112</v>
      </c>
      <c r="B74" s="23">
        <v>0</v>
      </c>
      <c r="C74" s="23">
        <v>0</v>
      </c>
      <c r="D74" s="23">
        <f t="shared" si="2"/>
        <v>0</v>
      </c>
      <c r="E74" s="23">
        <v>0</v>
      </c>
      <c r="F74" s="23">
        <v>0</v>
      </c>
      <c r="G74" s="23">
        <f t="shared" si="3"/>
        <v>0</v>
      </c>
      <c r="H74" s="6">
        <v>9600</v>
      </c>
    </row>
    <row r="75" spans="1:8" x14ac:dyDescent="0.2">
      <c r="A75" s="12" t="s">
        <v>113</v>
      </c>
      <c r="B75" s="25">
        <v>0</v>
      </c>
      <c r="C75" s="25">
        <v>0</v>
      </c>
      <c r="D75" s="25">
        <f t="shared" si="2"/>
        <v>0</v>
      </c>
      <c r="E75" s="25">
        <v>0</v>
      </c>
      <c r="F75" s="25">
        <v>0</v>
      </c>
      <c r="G75" s="25">
        <f t="shared" si="3"/>
        <v>0</v>
      </c>
      <c r="H75" s="6">
        <v>9900</v>
      </c>
    </row>
    <row r="76" spans="1:8" x14ac:dyDescent="0.2">
      <c r="A76" s="7" t="s">
        <v>123</v>
      </c>
      <c r="B76" s="26">
        <f t="shared" ref="B76:G76" si="4">SUM(B4+B12+B22+B32+B42+B52+B56+B64+B68)</f>
        <v>13094957.229999999</v>
      </c>
      <c r="C76" s="26">
        <f t="shared" si="4"/>
        <v>2318007.3199999998</v>
      </c>
      <c r="D76" s="26">
        <f t="shared" si="4"/>
        <v>15412964.550000001</v>
      </c>
      <c r="E76" s="26">
        <f t="shared" si="4"/>
        <v>14808514.630000001</v>
      </c>
      <c r="F76" s="26">
        <f t="shared" si="4"/>
        <v>14808514.630000001</v>
      </c>
      <c r="G76" s="26">
        <f t="shared" si="4"/>
        <v>604449.92000000051</v>
      </c>
    </row>
    <row r="78" spans="1:8" x14ac:dyDescent="0.2">
      <c r="A78" s="1" t="s">
        <v>115</v>
      </c>
    </row>
    <row r="82" spans="1:3" x14ac:dyDescent="0.2">
      <c r="A82" s="41"/>
      <c r="B82" s="41"/>
      <c r="C82" s="41"/>
    </row>
    <row r="83" spans="1:3" x14ac:dyDescent="0.2">
      <c r="A83" s="41"/>
      <c r="B83" s="41"/>
      <c r="C83" s="41"/>
    </row>
    <row r="84" spans="1:3" x14ac:dyDescent="0.2">
      <c r="A84" s="41"/>
      <c r="B84" s="41"/>
      <c r="C84" s="41"/>
    </row>
    <row r="85" spans="1:3" x14ac:dyDescent="0.2">
      <c r="A85" s="41"/>
      <c r="B85" s="41"/>
      <c r="C85" s="41"/>
    </row>
    <row r="86" spans="1:3" x14ac:dyDescent="0.2">
      <c r="A86" s="41"/>
      <c r="B86" s="41"/>
      <c r="C86" s="41"/>
    </row>
    <row r="87" spans="1:3" x14ac:dyDescent="0.2">
      <c r="A87" s="41"/>
      <c r="B87" s="41"/>
      <c r="C87" s="41"/>
    </row>
    <row r="88" spans="1:3" x14ac:dyDescent="0.2">
      <c r="A88" s="41"/>
      <c r="B88" s="41"/>
      <c r="C88" s="41"/>
    </row>
    <row r="89" spans="1:3" x14ac:dyDescent="0.2">
      <c r="A89" s="41"/>
      <c r="B89" s="41"/>
      <c r="C89" s="41"/>
    </row>
    <row r="90" spans="1:3" x14ac:dyDescent="0.2">
      <c r="A90" s="41"/>
      <c r="B90" s="41"/>
      <c r="C90" s="41"/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scale="61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showGridLines="0" tabSelected="1" topLeftCell="A22" workbookViewId="0">
      <selection activeCell="M24" sqref="M24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38" t="s">
        <v>144</v>
      </c>
      <c r="B1" s="39"/>
      <c r="C1" s="39"/>
      <c r="D1" s="39"/>
      <c r="E1" s="39"/>
      <c r="F1" s="39"/>
      <c r="G1" s="40"/>
    </row>
    <row r="2" spans="1:7" x14ac:dyDescent="0.2">
      <c r="A2" s="19"/>
      <c r="B2" s="38" t="s">
        <v>56</v>
      </c>
      <c r="C2" s="39"/>
      <c r="D2" s="39"/>
      <c r="E2" s="39"/>
      <c r="F2" s="40"/>
      <c r="G2" s="33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4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5" t="s">
        <v>15</v>
      </c>
      <c r="B5" s="28">
        <f t="shared" ref="B5:G5" si="0">SUM(B6:B13)</f>
        <v>6840392.04</v>
      </c>
      <c r="C5" s="28">
        <f t="shared" si="0"/>
        <v>2109429.38</v>
      </c>
      <c r="D5" s="28">
        <f t="shared" si="0"/>
        <v>8949821.4199999999</v>
      </c>
      <c r="E5" s="28">
        <f t="shared" si="0"/>
        <v>8354460.7199999997</v>
      </c>
      <c r="F5" s="28">
        <f t="shared" si="0"/>
        <v>8354460.7199999997</v>
      </c>
      <c r="G5" s="28">
        <f t="shared" si="0"/>
        <v>595360.70000000019</v>
      </c>
    </row>
    <row r="6" spans="1:7" x14ac:dyDescent="0.2">
      <c r="A6" s="17" t="s">
        <v>40</v>
      </c>
      <c r="B6" s="23">
        <v>0</v>
      </c>
      <c r="C6" s="23">
        <v>0</v>
      </c>
      <c r="D6" s="23">
        <f>B6+C6</f>
        <v>0</v>
      </c>
      <c r="E6" s="23">
        <v>0</v>
      </c>
      <c r="F6" s="23">
        <v>0</v>
      </c>
      <c r="G6" s="23">
        <f>D6-E6</f>
        <v>0</v>
      </c>
    </row>
    <row r="7" spans="1:7" x14ac:dyDescent="0.2">
      <c r="A7" s="17" t="s">
        <v>16</v>
      </c>
      <c r="B7" s="23">
        <v>0</v>
      </c>
      <c r="C7" s="23">
        <v>0</v>
      </c>
      <c r="D7" s="23">
        <f t="shared" ref="D7:D13" si="1">B7+C7</f>
        <v>0</v>
      </c>
      <c r="E7" s="23">
        <v>0</v>
      </c>
      <c r="F7" s="23">
        <v>0</v>
      </c>
      <c r="G7" s="23">
        <f t="shared" ref="G7:G13" si="2">D7-E7</f>
        <v>0</v>
      </c>
    </row>
    <row r="8" spans="1:7" x14ac:dyDescent="0.2">
      <c r="A8" s="17" t="s">
        <v>116</v>
      </c>
      <c r="B8" s="23">
        <v>0</v>
      </c>
      <c r="C8" s="23">
        <v>0</v>
      </c>
      <c r="D8" s="23">
        <f t="shared" si="1"/>
        <v>0</v>
      </c>
      <c r="E8" s="23">
        <v>0</v>
      </c>
      <c r="F8" s="23">
        <v>0</v>
      </c>
      <c r="G8" s="23">
        <f t="shared" si="2"/>
        <v>0</v>
      </c>
    </row>
    <row r="9" spans="1:7" x14ac:dyDescent="0.2">
      <c r="A9" s="17" t="s">
        <v>3</v>
      </c>
      <c r="B9" s="23">
        <v>0</v>
      </c>
      <c r="C9" s="23">
        <v>0</v>
      </c>
      <c r="D9" s="23">
        <f t="shared" si="1"/>
        <v>0</v>
      </c>
      <c r="E9" s="23">
        <v>0</v>
      </c>
      <c r="F9" s="23">
        <v>0</v>
      </c>
      <c r="G9" s="23">
        <f t="shared" si="2"/>
        <v>0</v>
      </c>
    </row>
    <row r="10" spans="1:7" x14ac:dyDescent="0.2">
      <c r="A10" s="17" t="s">
        <v>22</v>
      </c>
      <c r="B10" s="23">
        <v>6840392.04</v>
      </c>
      <c r="C10" s="23">
        <v>2109429.38</v>
      </c>
      <c r="D10" s="23">
        <f t="shared" si="1"/>
        <v>8949821.4199999999</v>
      </c>
      <c r="E10" s="23">
        <v>8354460.7199999997</v>
      </c>
      <c r="F10" s="23">
        <v>8354460.7199999997</v>
      </c>
      <c r="G10" s="23">
        <f t="shared" si="2"/>
        <v>595360.70000000019</v>
      </c>
    </row>
    <row r="11" spans="1:7" x14ac:dyDescent="0.2">
      <c r="A11" s="17" t="s">
        <v>17</v>
      </c>
      <c r="B11" s="23">
        <v>0</v>
      </c>
      <c r="C11" s="23">
        <v>0</v>
      </c>
      <c r="D11" s="23">
        <f t="shared" si="1"/>
        <v>0</v>
      </c>
      <c r="E11" s="23">
        <v>0</v>
      </c>
      <c r="F11" s="23">
        <v>0</v>
      </c>
      <c r="G11" s="23">
        <f t="shared" si="2"/>
        <v>0</v>
      </c>
    </row>
    <row r="12" spans="1:7" x14ac:dyDescent="0.2">
      <c r="A12" s="17" t="s">
        <v>41</v>
      </c>
      <c r="B12" s="23">
        <v>0</v>
      </c>
      <c r="C12" s="23">
        <v>0</v>
      </c>
      <c r="D12" s="23">
        <f t="shared" si="1"/>
        <v>0</v>
      </c>
      <c r="E12" s="23">
        <v>0</v>
      </c>
      <c r="F12" s="23">
        <v>0</v>
      </c>
      <c r="G12" s="23">
        <f t="shared" si="2"/>
        <v>0</v>
      </c>
    </row>
    <row r="13" spans="1:7" x14ac:dyDescent="0.2">
      <c r="A13" s="17" t="s">
        <v>18</v>
      </c>
      <c r="B13" s="23">
        <v>0</v>
      </c>
      <c r="C13" s="23">
        <v>0</v>
      </c>
      <c r="D13" s="23">
        <f t="shared" si="1"/>
        <v>0</v>
      </c>
      <c r="E13" s="23">
        <v>0</v>
      </c>
      <c r="F13" s="23">
        <v>0</v>
      </c>
      <c r="G13" s="23">
        <f t="shared" si="2"/>
        <v>0</v>
      </c>
    </row>
    <row r="14" spans="1:7" x14ac:dyDescent="0.2">
      <c r="A14" s="17"/>
      <c r="B14" s="23"/>
      <c r="C14" s="23"/>
      <c r="D14" s="23"/>
      <c r="E14" s="23"/>
      <c r="F14" s="23"/>
      <c r="G14" s="23"/>
    </row>
    <row r="15" spans="1:7" x14ac:dyDescent="0.2">
      <c r="A15" s="5" t="s">
        <v>19</v>
      </c>
      <c r="B15" s="28">
        <f t="shared" ref="B15:G15" si="3">SUM(B16:B22)</f>
        <v>6254565.1900000004</v>
      </c>
      <c r="C15" s="28">
        <f t="shared" si="3"/>
        <v>208577.94</v>
      </c>
      <c r="D15" s="28">
        <f t="shared" si="3"/>
        <v>6463143.1299999999</v>
      </c>
      <c r="E15" s="28">
        <f t="shared" si="3"/>
        <v>6454053.9100000001</v>
      </c>
      <c r="F15" s="28">
        <f t="shared" si="3"/>
        <v>6454053.9100000001</v>
      </c>
      <c r="G15" s="28">
        <f t="shared" si="3"/>
        <v>9089.2199999997392</v>
      </c>
    </row>
    <row r="16" spans="1:7" x14ac:dyDescent="0.2">
      <c r="A16" s="17" t="s">
        <v>42</v>
      </c>
      <c r="B16" s="23">
        <v>0</v>
      </c>
      <c r="C16" s="23">
        <v>0</v>
      </c>
      <c r="D16" s="23">
        <f>B16+C16</f>
        <v>0</v>
      </c>
      <c r="E16" s="23">
        <v>0</v>
      </c>
      <c r="F16" s="23">
        <v>0</v>
      </c>
      <c r="G16" s="23">
        <f t="shared" ref="G16:G22" si="4">D16-E16</f>
        <v>0</v>
      </c>
    </row>
    <row r="17" spans="1:7" x14ac:dyDescent="0.2">
      <c r="A17" s="17" t="s">
        <v>27</v>
      </c>
      <c r="B17" s="23">
        <v>0</v>
      </c>
      <c r="C17" s="23">
        <v>0</v>
      </c>
      <c r="D17" s="23">
        <f t="shared" ref="D17:D22" si="5">B17+C17</f>
        <v>0</v>
      </c>
      <c r="E17" s="23">
        <v>0</v>
      </c>
      <c r="F17" s="23">
        <v>0</v>
      </c>
      <c r="G17" s="23">
        <f t="shared" si="4"/>
        <v>0</v>
      </c>
    </row>
    <row r="18" spans="1:7" x14ac:dyDescent="0.2">
      <c r="A18" s="17" t="s">
        <v>20</v>
      </c>
      <c r="B18" s="23">
        <v>696846.35</v>
      </c>
      <c r="C18" s="23">
        <v>-19409.47</v>
      </c>
      <c r="D18" s="23">
        <f t="shared" si="5"/>
        <v>677436.88</v>
      </c>
      <c r="E18" s="23">
        <v>677436.88</v>
      </c>
      <c r="F18" s="23">
        <v>677436.88</v>
      </c>
      <c r="G18" s="23">
        <f t="shared" si="4"/>
        <v>0</v>
      </c>
    </row>
    <row r="19" spans="1:7" x14ac:dyDescent="0.2">
      <c r="A19" s="17" t="s">
        <v>43</v>
      </c>
      <c r="B19" s="23">
        <v>0</v>
      </c>
      <c r="C19" s="23">
        <v>0</v>
      </c>
      <c r="D19" s="23">
        <f t="shared" si="5"/>
        <v>0</v>
      </c>
      <c r="E19" s="23">
        <v>0</v>
      </c>
      <c r="F19" s="23">
        <v>0</v>
      </c>
      <c r="G19" s="23">
        <f t="shared" si="4"/>
        <v>0</v>
      </c>
    </row>
    <row r="20" spans="1:7" x14ac:dyDescent="0.2">
      <c r="A20" s="17" t="s">
        <v>44</v>
      </c>
      <c r="B20" s="23">
        <v>701903.9</v>
      </c>
      <c r="C20" s="23">
        <v>4333.2700000000004</v>
      </c>
      <c r="D20" s="23">
        <f t="shared" si="5"/>
        <v>706237.17</v>
      </c>
      <c r="E20" s="23">
        <v>706237.17</v>
      </c>
      <c r="F20" s="23">
        <v>706237.17</v>
      </c>
      <c r="G20" s="23">
        <f t="shared" si="4"/>
        <v>0</v>
      </c>
    </row>
    <row r="21" spans="1:7" x14ac:dyDescent="0.2">
      <c r="A21" s="17" t="s">
        <v>45</v>
      </c>
      <c r="B21" s="23">
        <v>4855814.9400000004</v>
      </c>
      <c r="C21" s="23">
        <v>223654.14</v>
      </c>
      <c r="D21" s="23">
        <f t="shared" si="5"/>
        <v>5079469.08</v>
      </c>
      <c r="E21" s="23">
        <v>5070379.8600000003</v>
      </c>
      <c r="F21" s="23">
        <v>5070379.8600000003</v>
      </c>
      <c r="G21" s="23">
        <f t="shared" si="4"/>
        <v>9089.2199999997392</v>
      </c>
    </row>
    <row r="22" spans="1:7" x14ac:dyDescent="0.2">
      <c r="A22" s="17" t="s">
        <v>4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4"/>
        <v>0</v>
      </c>
    </row>
    <row r="23" spans="1:7" x14ac:dyDescent="0.2">
      <c r="A23" s="17"/>
      <c r="B23" s="23"/>
      <c r="C23" s="23"/>
      <c r="D23" s="23"/>
      <c r="E23" s="23"/>
      <c r="F23" s="23"/>
      <c r="G23" s="23"/>
    </row>
    <row r="24" spans="1:7" x14ac:dyDescent="0.2">
      <c r="A24" s="5" t="s">
        <v>46</v>
      </c>
      <c r="B24" s="28">
        <f t="shared" ref="B24:G24" si="6">SUM(B25:B33)</f>
        <v>0</v>
      </c>
      <c r="C24" s="28">
        <f t="shared" si="6"/>
        <v>0</v>
      </c>
      <c r="D24" s="28">
        <f t="shared" si="6"/>
        <v>0</v>
      </c>
      <c r="E24" s="28">
        <f t="shared" si="6"/>
        <v>0</v>
      </c>
      <c r="F24" s="28">
        <f t="shared" si="6"/>
        <v>0</v>
      </c>
      <c r="G24" s="28">
        <f t="shared" si="6"/>
        <v>0</v>
      </c>
    </row>
    <row r="25" spans="1:7" x14ac:dyDescent="0.2">
      <c r="A25" s="17" t="s">
        <v>28</v>
      </c>
      <c r="B25" s="23">
        <v>0</v>
      </c>
      <c r="C25" s="23">
        <v>0</v>
      </c>
      <c r="D25" s="23">
        <f>B25+C25</f>
        <v>0</v>
      </c>
      <c r="E25" s="23">
        <v>0</v>
      </c>
      <c r="F25" s="23">
        <v>0</v>
      </c>
      <c r="G25" s="23">
        <f t="shared" ref="G25:G33" si="7">D25-E25</f>
        <v>0</v>
      </c>
    </row>
    <row r="26" spans="1:7" x14ac:dyDescent="0.2">
      <c r="A26" s="17" t="s">
        <v>23</v>
      </c>
      <c r="B26" s="23">
        <v>0</v>
      </c>
      <c r="C26" s="23">
        <v>0</v>
      </c>
      <c r="D26" s="23">
        <f t="shared" ref="D26:D33" si="8">B26+C26</f>
        <v>0</v>
      </c>
      <c r="E26" s="23">
        <v>0</v>
      </c>
      <c r="F26" s="23">
        <v>0</v>
      </c>
      <c r="G26" s="23">
        <f t="shared" si="7"/>
        <v>0</v>
      </c>
    </row>
    <row r="27" spans="1:7" x14ac:dyDescent="0.2">
      <c r="A27" s="17" t="s">
        <v>29</v>
      </c>
      <c r="B27" s="23">
        <v>0</v>
      </c>
      <c r="C27" s="23">
        <v>0</v>
      </c>
      <c r="D27" s="23">
        <f t="shared" si="8"/>
        <v>0</v>
      </c>
      <c r="E27" s="23">
        <v>0</v>
      </c>
      <c r="F27" s="23">
        <v>0</v>
      </c>
      <c r="G27" s="23">
        <f t="shared" si="7"/>
        <v>0</v>
      </c>
    </row>
    <row r="28" spans="1:7" x14ac:dyDescent="0.2">
      <c r="A28" s="17" t="s">
        <v>47</v>
      </c>
      <c r="B28" s="23">
        <v>0</v>
      </c>
      <c r="C28" s="23">
        <v>0</v>
      </c>
      <c r="D28" s="23">
        <f t="shared" si="8"/>
        <v>0</v>
      </c>
      <c r="E28" s="23">
        <v>0</v>
      </c>
      <c r="F28" s="23">
        <v>0</v>
      </c>
      <c r="G28" s="23">
        <f t="shared" si="7"/>
        <v>0</v>
      </c>
    </row>
    <row r="29" spans="1:7" x14ac:dyDescent="0.2">
      <c r="A29" s="17" t="s">
        <v>21</v>
      </c>
      <c r="B29" s="23">
        <v>0</v>
      </c>
      <c r="C29" s="23">
        <v>0</v>
      </c>
      <c r="D29" s="23">
        <f t="shared" si="8"/>
        <v>0</v>
      </c>
      <c r="E29" s="23">
        <v>0</v>
      </c>
      <c r="F29" s="23">
        <v>0</v>
      </c>
      <c r="G29" s="23">
        <f t="shared" si="7"/>
        <v>0</v>
      </c>
    </row>
    <row r="30" spans="1:7" x14ac:dyDescent="0.2">
      <c r="A30" s="17" t="s">
        <v>5</v>
      </c>
      <c r="B30" s="23">
        <v>0</v>
      </c>
      <c r="C30" s="23">
        <v>0</v>
      </c>
      <c r="D30" s="23">
        <f t="shared" si="8"/>
        <v>0</v>
      </c>
      <c r="E30" s="23">
        <v>0</v>
      </c>
      <c r="F30" s="23">
        <v>0</v>
      </c>
      <c r="G30" s="23">
        <f t="shared" si="7"/>
        <v>0</v>
      </c>
    </row>
    <row r="31" spans="1:7" x14ac:dyDescent="0.2">
      <c r="A31" s="17" t="s">
        <v>6</v>
      </c>
      <c r="B31" s="23">
        <v>0</v>
      </c>
      <c r="C31" s="23">
        <v>0</v>
      </c>
      <c r="D31" s="23">
        <f t="shared" si="8"/>
        <v>0</v>
      </c>
      <c r="E31" s="23">
        <v>0</v>
      </c>
      <c r="F31" s="23">
        <v>0</v>
      </c>
      <c r="G31" s="23">
        <f t="shared" si="7"/>
        <v>0</v>
      </c>
    </row>
    <row r="32" spans="1:7" x14ac:dyDescent="0.2">
      <c r="A32" s="17" t="s">
        <v>48</v>
      </c>
      <c r="B32" s="23">
        <v>0</v>
      </c>
      <c r="C32" s="23">
        <v>0</v>
      </c>
      <c r="D32" s="23">
        <f t="shared" si="8"/>
        <v>0</v>
      </c>
      <c r="E32" s="23">
        <v>0</v>
      </c>
      <c r="F32" s="23">
        <v>0</v>
      </c>
      <c r="G32" s="23">
        <f t="shared" si="7"/>
        <v>0</v>
      </c>
    </row>
    <row r="33" spans="1:7" x14ac:dyDescent="0.2">
      <c r="A33" s="17" t="s">
        <v>30</v>
      </c>
      <c r="B33" s="23">
        <v>0</v>
      </c>
      <c r="C33" s="23">
        <v>0</v>
      </c>
      <c r="D33" s="23">
        <f t="shared" si="8"/>
        <v>0</v>
      </c>
      <c r="E33" s="23">
        <v>0</v>
      </c>
      <c r="F33" s="23">
        <v>0</v>
      </c>
      <c r="G33" s="23">
        <f t="shared" si="7"/>
        <v>0</v>
      </c>
    </row>
    <row r="34" spans="1:7" x14ac:dyDescent="0.2">
      <c r="A34" s="17"/>
      <c r="B34" s="23"/>
      <c r="C34" s="23"/>
      <c r="D34" s="23"/>
      <c r="E34" s="23"/>
      <c r="F34" s="23"/>
      <c r="G34" s="23"/>
    </row>
    <row r="35" spans="1:7" x14ac:dyDescent="0.2">
      <c r="A35" s="5" t="s">
        <v>31</v>
      </c>
      <c r="B35" s="28">
        <f t="shared" ref="B35:G35" si="9">SUM(B36:B39)</f>
        <v>0</v>
      </c>
      <c r="C35" s="28">
        <f t="shared" si="9"/>
        <v>0</v>
      </c>
      <c r="D35" s="28">
        <f t="shared" si="9"/>
        <v>0</v>
      </c>
      <c r="E35" s="28">
        <f t="shared" si="9"/>
        <v>0</v>
      </c>
      <c r="F35" s="28">
        <f t="shared" si="9"/>
        <v>0</v>
      </c>
      <c r="G35" s="28">
        <f t="shared" si="9"/>
        <v>0</v>
      </c>
    </row>
    <row r="36" spans="1:7" x14ac:dyDescent="0.2">
      <c r="A36" s="17" t="s">
        <v>49</v>
      </c>
      <c r="B36" s="23">
        <v>0</v>
      </c>
      <c r="C36" s="23">
        <v>0</v>
      </c>
      <c r="D36" s="23">
        <f>B36+C36</f>
        <v>0</v>
      </c>
      <c r="E36" s="23">
        <v>0</v>
      </c>
      <c r="F36" s="23">
        <v>0</v>
      </c>
      <c r="G36" s="23">
        <f t="shared" ref="G36:G39" si="10">D36-E36</f>
        <v>0</v>
      </c>
    </row>
    <row r="37" spans="1:7" ht="11.25" customHeight="1" x14ac:dyDescent="0.2">
      <c r="A37" s="17" t="s">
        <v>24</v>
      </c>
      <c r="B37" s="23">
        <v>0</v>
      </c>
      <c r="C37" s="23">
        <v>0</v>
      </c>
      <c r="D37" s="23">
        <f t="shared" ref="D37:D39" si="11">B37+C37</f>
        <v>0</v>
      </c>
      <c r="E37" s="23">
        <v>0</v>
      </c>
      <c r="F37" s="23">
        <v>0</v>
      </c>
      <c r="G37" s="23">
        <f t="shared" si="10"/>
        <v>0</v>
      </c>
    </row>
    <row r="38" spans="1:7" x14ac:dyDescent="0.2">
      <c r="A38" s="17" t="s">
        <v>32</v>
      </c>
      <c r="B38" s="23">
        <v>0</v>
      </c>
      <c r="C38" s="23">
        <v>0</v>
      </c>
      <c r="D38" s="23">
        <f t="shared" si="11"/>
        <v>0</v>
      </c>
      <c r="E38" s="23">
        <v>0</v>
      </c>
      <c r="F38" s="23">
        <v>0</v>
      </c>
      <c r="G38" s="23">
        <f t="shared" si="10"/>
        <v>0</v>
      </c>
    </row>
    <row r="39" spans="1:7" x14ac:dyDescent="0.2">
      <c r="A39" s="17" t="s">
        <v>7</v>
      </c>
      <c r="B39" s="23">
        <v>0</v>
      </c>
      <c r="C39" s="23">
        <v>0</v>
      </c>
      <c r="D39" s="23">
        <f t="shared" si="11"/>
        <v>0</v>
      </c>
      <c r="E39" s="23">
        <v>0</v>
      </c>
      <c r="F39" s="23">
        <v>0</v>
      </c>
      <c r="G39" s="23">
        <f t="shared" si="10"/>
        <v>0</v>
      </c>
    </row>
    <row r="40" spans="1:7" x14ac:dyDescent="0.2">
      <c r="A40" s="17"/>
      <c r="B40" s="23"/>
      <c r="C40" s="23"/>
      <c r="D40" s="23"/>
      <c r="E40" s="23"/>
      <c r="F40" s="23"/>
      <c r="G40" s="23"/>
    </row>
    <row r="41" spans="1:7" x14ac:dyDescent="0.2">
      <c r="A41" s="8" t="s">
        <v>123</v>
      </c>
      <c r="B41" s="24">
        <f t="shared" ref="B41:G41" si="12">SUM(B35+B24+B15+B5)</f>
        <v>13094957.23</v>
      </c>
      <c r="C41" s="24">
        <f t="shared" si="12"/>
        <v>2318007.3199999998</v>
      </c>
      <c r="D41" s="24">
        <f t="shared" si="12"/>
        <v>15412964.550000001</v>
      </c>
      <c r="E41" s="24">
        <f t="shared" si="12"/>
        <v>14808514.629999999</v>
      </c>
      <c r="F41" s="24">
        <f t="shared" si="12"/>
        <v>14808514.629999999</v>
      </c>
      <c r="G41" s="24">
        <f t="shared" si="12"/>
        <v>604449.91999999993</v>
      </c>
    </row>
    <row r="43" spans="1:7" x14ac:dyDescent="0.2">
      <c r="A43" s="1" t="s">
        <v>115</v>
      </c>
    </row>
    <row r="46" spans="1:7" x14ac:dyDescent="0.2">
      <c r="A46" s="41"/>
      <c r="B46" s="41"/>
      <c r="C46" s="41"/>
    </row>
    <row r="47" spans="1:7" x14ac:dyDescent="0.2">
      <c r="A47" s="41"/>
      <c r="B47" s="41"/>
      <c r="C47" s="41"/>
    </row>
    <row r="48" spans="1:7" x14ac:dyDescent="0.2">
      <c r="A48" s="41"/>
      <c r="B48" s="41"/>
      <c r="C48" s="41"/>
    </row>
    <row r="49" spans="1:3" x14ac:dyDescent="0.2">
      <c r="A49" s="41"/>
      <c r="B49" s="41"/>
      <c r="C49" s="41"/>
    </row>
    <row r="50" spans="1:3" x14ac:dyDescent="0.2">
      <c r="A50" s="41"/>
      <c r="B50" s="41"/>
      <c r="C50" s="41"/>
    </row>
    <row r="51" spans="1:3" x14ac:dyDescent="0.2">
      <c r="A51" s="41"/>
      <c r="B51" s="41"/>
      <c r="C51" s="41"/>
    </row>
    <row r="52" spans="1:3" x14ac:dyDescent="0.2">
      <c r="A52" s="41"/>
      <c r="B52" s="41"/>
      <c r="C52" s="41"/>
    </row>
    <row r="53" spans="1:3" x14ac:dyDescent="0.2">
      <c r="A53" s="41"/>
      <c r="B53" s="41"/>
      <c r="C53" s="41"/>
    </row>
    <row r="54" spans="1:3" x14ac:dyDescent="0.2">
      <c r="A54" s="41"/>
      <c r="B54" s="41"/>
      <c r="C54" s="41"/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scale="82" orientation="landscape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2026-01-29T18:22:19Z</cp:lastPrinted>
  <dcterms:created xsi:type="dcterms:W3CDTF">2014-02-10T03:37:14Z</dcterms:created>
  <dcterms:modified xsi:type="dcterms:W3CDTF">2026-01-29T18:23:37Z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