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<sst xmlns="http://schemas.openxmlformats.org/spreadsheetml/2006/main" count="27" uniqueCount="27">
  <si>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</si>
  <si>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</si>
  <si>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</si>
  <si>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</si>
  <si>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</si>
  <si>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</si>
  <si>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</si>
  <si>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</si>
  <si>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</si>
  <si>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</si>
  <si>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</si>
  <si>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</si>
  <si>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</si>
  <si>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</si>
  <si>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</si>
  <si>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</si>
  <si>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</si>
  <si>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</si>
  <si>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</si>
  <si>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</si>
  <si>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</si>
  <si>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</si>
  <si>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</si>
  <si>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</si>
  <si>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</si>
  <si>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</si>
  <si>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Cortázar,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</si>
</sst>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25</xdr:row>
      <xdr:rowOff>19050</xdr:rowOff>
    </xdr:from>
    <xdr:to>
      <xdr:col>0</xdr:col>
      <xdr:colOff>3752850</xdr:colOff>
      <xdr:row>31</xdr:row>
      <xdr:rowOff>57150</xdr:rowOff>
    </xdr:to>
    <xdr:sp macro="" textlink="">
      <xdr:nvSpPr>
        <xdr:cNvPr id="2" name="CuadroTexto 1"/>
        <xdr:cNvSpPr txBox="1"/>
      </xdr:nvSpPr>
      <xdr:spPr>
        <a:xfrm>
          <a:off x="1143000" y="4038600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  <xdr:twoCellAnchor>
    <xdr:from>
      <xdr:col>2</xdr:col>
      <xdr:colOff>1114425</xdr:colOff>
      <xdr:row>25</xdr:row>
      <xdr:rowOff>28575</xdr:rowOff>
    </xdr:from>
    <xdr:to>
      <xdr:col>5</xdr:col>
      <xdr:colOff>152400</xdr:colOff>
      <xdr:row>31</xdr:row>
      <xdr:rowOff>104775</xdr:rowOff>
    </xdr:to>
    <xdr:sp macro="" textlink="">
      <xdr:nvSpPr>
        <xdr:cNvPr id="3" name="CuadroTexto 2"/>
        <xdr:cNvSpPr txBox="1"/>
      </xdr:nvSpPr>
      <xdr:spPr>
        <a:xfrm>
          <a:off x="6067425" y="4048125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D39" sqref="D3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5939536.4999999991</v>
      </c>
      <c r="C3" s="8">
        <f t="shared" ref="C3:F3" si="0">C4+C12</f>
        <v>11197267.989999998</v>
      </c>
      <c r="D3" s="8">
        <f t="shared" si="0"/>
        <v>11101688.43</v>
      </c>
      <c r="E3" s="8">
        <f t="shared" si="0"/>
        <v>6035116.0599999996</v>
      </c>
      <c r="F3" s="8">
        <f t="shared" si="0"/>
        <v>95579.559999999852</v>
      </c>
    </row>
    <row r="4" spans="1:6" x14ac:dyDescent="0.2">
      <c r="A4" s="5" t="s">
        <v>4</v>
      </c>
      <c r="B4" s="8">
        <f>SUM(B5:B11)</f>
        <v>644225.21</v>
      </c>
      <c r="C4" s="8">
        <f>SUM(C5:C11)</f>
        <v>11066074.369999999</v>
      </c>
      <c r="D4" s="8">
        <f>SUM(D5:D11)</f>
        <v>10934134.07</v>
      </c>
      <c r="E4" s="8">
        <f>SUM(E5:E11)</f>
        <v>776165.50999999908</v>
      </c>
      <c r="F4" s="8">
        <f>SUM(F5:F11)</f>
        <v>131940.29999999914</v>
      </c>
    </row>
    <row r="5" spans="1:6" x14ac:dyDescent="0.2">
      <c r="A5" s="6" t="s">
        <v>5</v>
      </c>
      <c r="B5" s="9">
        <v>437018.81</v>
      </c>
      <c r="C5" s="9">
        <v>6940739.5599999996</v>
      </c>
      <c r="D5" s="9">
        <v>6843401.0700000003</v>
      </c>
      <c r="E5" s="9">
        <f>B5+C5-D5</f>
        <v>534357.29999999888</v>
      </c>
      <c r="F5" s="9">
        <f t="shared" ref="F5:F11" si="1">E5-B5</f>
        <v>97338.489999998885</v>
      </c>
    </row>
    <row r="6" spans="1:6" x14ac:dyDescent="0.2">
      <c r="A6" s="6" t="s">
        <v>6</v>
      </c>
      <c r="B6" s="9">
        <v>46376.22</v>
      </c>
      <c r="C6" s="9">
        <v>4011502.81</v>
      </c>
      <c r="D6" s="9">
        <v>3976901</v>
      </c>
      <c r="E6" s="9">
        <f t="shared" ref="E6:E11" si="2">B6+C6-D6</f>
        <v>80978.030000000261</v>
      </c>
      <c r="F6" s="9">
        <f t="shared" si="1"/>
        <v>34601.81000000026</v>
      </c>
    </row>
    <row r="7" spans="1:6" x14ac:dyDescent="0.2">
      <c r="A7" s="6" t="s">
        <v>7</v>
      </c>
      <c r="B7" s="9">
        <v>6400</v>
      </c>
      <c r="C7" s="9">
        <v>0</v>
      </c>
      <c r="D7" s="9">
        <v>0</v>
      </c>
      <c r="E7" s="9">
        <f t="shared" si="2"/>
        <v>6400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154430.18</v>
      </c>
      <c r="C9" s="9">
        <v>113832</v>
      </c>
      <c r="D9" s="9">
        <v>113832</v>
      </c>
      <c r="E9" s="9">
        <f t="shared" si="2"/>
        <v>154430.18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5295311.2899999991</v>
      </c>
      <c r="C12" s="8">
        <f>SUM(C13:C21)</f>
        <v>131193.62</v>
      </c>
      <c r="D12" s="8">
        <f>SUM(D13:D21)</f>
        <v>167554.35999999999</v>
      </c>
      <c r="E12" s="8">
        <f>SUM(E13:E21)</f>
        <v>5258950.5500000007</v>
      </c>
      <c r="F12" s="8">
        <f>SUM(F13:F21)</f>
        <v>-36360.739999999292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3483460.55</v>
      </c>
      <c r="C15" s="10">
        <v>0</v>
      </c>
      <c r="D15" s="10">
        <v>0</v>
      </c>
      <c r="E15" s="10">
        <f t="shared" si="4"/>
        <v>3483460.55</v>
      </c>
      <c r="F15" s="10">
        <f t="shared" si="3"/>
        <v>0</v>
      </c>
    </row>
    <row r="16" spans="1:6" x14ac:dyDescent="0.2">
      <c r="A16" s="6" t="s">
        <v>14</v>
      </c>
      <c r="B16" s="9">
        <v>5181748.05</v>
      </c>
      <c r="C16" s="9">
        <v>131193.62</v>
      </c>
      <c r="D16" s="9">
        <v>86041.81</v>
      </c>
      <c r="E16" s="9">
        <f t="shared" si="4"/>
        <v>5226899.8600000003</v>
      </c>
      <c r="F16" s="9">
        <f t="shared" si="3"/>
        <v>45151.810000000522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-3369897.31</v>
      </c>
      <c r="C18" s="9">
        <v>0</v>
      </c>
      <c r="D18" s="9">
        <v>81512.55</v>
      </c>
      <c r="E18" s="9">
        <f t="shared" si="4"/>
        <v>-3451409.86</v>
      </c>
      <c r="F18" s="9">
        <f t="shared" si="3"/>
        <v>-81512.549999999814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2026-04-27T15:36:17Z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