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D13" i="4"/>
  <c r="G13" i="4" s="1"/>
  <c r="D12" i="4"/>
  <c r="G12" i="4" s="1"/>
  <c r="D17" i="4" l="1"/>
  <c r="F18" i="4"/>
  <c r="E18" i="4"/>
  <c r="C18" i="4"/>
  <c r="B18" i="4"/>
  <c r="G17" i="4" l="1"/>
  <c r="D16" i="4"/>
  <c r="G16" i="4" s="1"/>
  <c r="F52" i="4" l="1"/>
  <c r="E52" i="4"/>
  <c r="C52" i="4"/>
  <c r="B52" i="4"/>
  <c r="D50" i="4"/>
  <c r="G50" i="4" s="1"/>
  <c r="D46" i="4"/>
  <c r="G46" i="4" s="1"/>
  <c r="D48" i="4"/>
  <c r="G48" i="4" s="1"/>
  <c r="D44" i="4"/>
  <c r="G44" i="4" s="1"/>
  <c r="D42" i="4"/>
  <c r="G42" i="4" s="1"/>
  <c r="D40" i="4"/>
  <c r="G40" i="4" s="1"/>
  <c r="D38" i="4"/>
  <c r="G38" i="4" s="1"/>
  <c r="D36" i="4"/>
  <c r="G36" i="4" s="1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8" i="4" s="1"/>
  <c r="D18" i="4"/>
  <c r="G52" i="4"/>
  <c r="D52" i="4"/>
  <c r="G29" i="4"/>
  <c r="D29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<sst xmlns="http://schemas.openxmlformats.org/spreadsheetml/2006/main" count="196" uniqueCount="143">
  <si>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</si>
  <si>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</si>
  <si>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</si>
  <si>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</si>
  <si>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</si>
  <si>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</si>
  <si>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</si>
  <si>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</si>
  <si>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</si>
  <si>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</si>
  <si>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</si>
  <si>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</si>
  <si>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</si>
  <si>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</si>
  <si>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</si>
  <si>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</si>
  <si>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</si>
  <si>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</si>
  <si>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</si>
  <si>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</si>
  <si>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</si>
  <si>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</si>
  <si>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</si>
  <si>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</si>
  <si>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</si>
  <si>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</si>
  <si>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</si>
  <si>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</si>
  <si>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</si>
  <si>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</si>
  <si>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</si>
  <si>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</si>
  <si>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</si>
  <si>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</si>
  <si>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</si>
  <si>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</si>
  <si>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</si>
  <si>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</si>
  <si>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</si>
  <si>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</si>
  <si>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</si>
  <si>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</si>
  <si>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</si>
  <si>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</si>
  <si>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</si>
  <si>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</si>
  <si>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</si>
  <si>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</si>
  <si>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</si>
  <si>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</si>
  <si>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</si>
  <si>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</si>
  <si>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</si>
  <si>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</si>
  <si>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</si>
  <si>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</si>
  <si>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</si>
  <si>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</si>
  <si>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</si>
  <si>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</si>
  <si>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</si>
  <si>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</si>
  <si>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</si>
  <si>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</si>
  <si>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</si>
  <si>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</si>
  <si>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</si>
  <si>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</si>
  <si>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</si>
  <si>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</si>
  <si>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</si>
  <si>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</si>
  <si>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</si>
  <si>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</si>
  <si>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</si>
  <si>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</si>
  <si>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</si>
  <si>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</si>
  <si>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</si>
  <si>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</si>
  <si>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</si>
  <si>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</si>
  <si>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</si>
  <si>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</si>
  <si>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</si>
  <si>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</si>
  <si>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</si>
  <si>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</si>
  <si>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</si>
  <si>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</si>
  <si>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</si>
  <si>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</si>
  <si>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</si>
  <si>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</si>
  <si>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</si>
  <si>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</si>
  <si>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</si>
  <si>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</si>
  <si>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</si>
  <si>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</si>
  <si>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</si>
  <si>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</si>
  <si>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</si>
  <si>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</si>
  <si>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</si>
  <si>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</si>
  <si>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</si>
  <si>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</si>
  <si>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</si>
  <si>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</si>
  <si>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</si>
  <si>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</si>
  <si>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</si>
  <si>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</si>
  <si>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</si>
  <si>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</si>
  <si>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</si>
  <si>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</si>
  <si>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</si>
  <si>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</si>
  <si>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</si>
  <si>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</si>
  <si>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</si>
  <si>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</si>
  <si>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</si>
  <si>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</si>
  <si>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</si>
  <si>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</si>
  <si>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Cortázar, Gto.
Estado Analítico del Ejercicio del Presupuesto de Egresos
Clasificación por Objeto del Gasto (Capítulo y Concepto)
Del 1 de Enero al 31 de Marzo de 2026
(Cifras en Pesos)</t>
  </si>
  <si>
    <t>Sistema para el Desarrollo Integral de la Familia del Municipio de Cortázar, Gto.
Estado Analítico del Ejercicio del Presupuesto de Egresos
Clasificación Económica (por Tipo de Gasto)
Del 1 de Enero al 31 de Marzo de 2026
(Cifras en Pesos)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</si>
  <si>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</si>
  <si>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</si>
  <si>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</si>
  <si>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</si>
  <si>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</si>
  <si>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</t>
  </si>
  <si>
    <t>31120M09D010208 PSICOLOGIA</t>
  </si>
  <si>
    <t>31120M09D010209 NIÑOS (A) ADOLE DESARR E</t>
  </si>
  <si>
    <t>31120M09D010210 CRIANZA POSITIVA</t>
  </si>
  <si>
    <t>31120M09D010211 RED MOVIL</t>
  </si>
  <si>
    <t>31120M09D010300 DIRECCION ADMINISTRATIVA</t>
  </si>
  <si>
    <t>Sistema para el Desarrollo Integral de la Familia del Municipio de Cortázar, Gto.
Estado Analítico del Ejercicio del Presupuesto de Egresos
Clasificación Administrativa
Del 1 de Enero al 31 de Marzo de 2026
(Cifras en Pesos)</t>
  </si>
  <si>
    <t>Sistema para el Desarrollo Integral de la Familia del Municipio de Cortázar,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</si>
</sst>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1276349</xdr:colOff>
      <xdr:row>46</xdr:row>
      <xdr:rowOff>133350</xdr:rowOff>
    </xdr:from>
    <xdr:to>
      <xdr:col>0</xdr:col>
      <xdr:colOff>3914774</xdr:colOff>
      <xdr:row>53</xdr:row>
      <xdr:rowOff>47625</xdr:rowOff>
    </xdr:to>
    <xdr:sp macro="" textlink="">
      <xdr:nvSpPr>
        <xdr:cNvPr id="2" name="CuadroTexto 1"/>
        <xdr:cNvSpPr txBox="1"/>
      </xdr:nvSpPr>
      <xdr:spPr>
        <a:xfrm>
          <a:off x="1276349" y="7458075"/>
          <a:ext cx="26384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3</xdr:col>
      <xdr:colOff>9525</xdr:colOff>
      <xdr:row>46</xdr:row>
      <xdr:rowOff>104775</xdr:rowOff>
    </xdr:from>
    <xdr:to>
      <xdr:col>5</xdr:col>
      <xdr:colOff>523875</xdr:colOff>
      <xdr:row>53</xdr:row>
      <xdr:rowOff>38100</xdr:rowOff>
    </xdr:to>
    <xdr:sp macro="" textlink="">
      <xdr:nvSpPr>
        <xdr:cNvPr id="3" name="CuadroTexto 2"/>
        <xdr:cNvSpPr txBox="1"/>
      </xdr:nvSpPr>
      <xdr:spPr>
        <a:xfrm>
          <a:off x="6619875" y="7429500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15" sqref="A15:J1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141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891761.06</v>
      </c>
      <c r="C5" s="23">
        <v>4981.83</v>
      </c>
      <c r="D5" s="23">
        <f>B5+C5</f>
        <v>896742.89</v>
      </c>
      <c r="E5" s="23">
        <v>188639.24</v>
      </c>
      <c r="F5" s="23">
        <v>188639.24</v>
      </c>
      <c r="G5" s="23">
        <f>D5-E5</f>
        <v>708103.65</v>
      </c>
    </row>
    <row r="6" spans="1:7" x14ac:dyDescent="0.2">
      <c r="A6" s="14" t="s">
        <v>131</v>
      </c>
      <c r="B6" s="23">
        <v>568914.1</v>
      </c>
      <c r="C6" s="23">
        <v>7506.75</v>
      </c>
      <c r="D6" s="23">
        <f t="shared" ref="D6:D11" si="0">B6+C6</f>
        <v>576420.85</v>
      </c>
      <c r="E6" s="23">
        <v>127971.99</v>
      </c>
      <c r="F6" s="23">
        <v>127971.99</v>
      </c>
      <c r="G6" s="23">
        <f t="shared" ref="G6:G11" si="1">D6-E6</f>
        <v>448448.86</v>
      </c>
    </row>
    <row r="7" spans="1:7" x14ac:dyDescent="0.2">
      <c r="A7" s="14" t="s">
        <v>132</v>
      </c>
      <c r="B7" s="23">
        <v>417613.15</v>
      </c>
      <c r="C7" s="23">
        <v>1016.09</v>
      </c>
      <c r="D7" s="23">
        <f t="shared" si="0"/>
        <v>418629.24000000005</v>
      </c>
      <c r="E7" s="23">
        <v>91437.51</v>
      </c>
      <c r="F7" s="23">
        <v>91437.51</v>
      </c>
      <c r="G7" s="23">
        <f t="shared" si="1"/>
        <v>327191.73000000004</v>
      </c>
    </row>
    <row r="8" spans="1:7" x14ac:dyDescent="0.2">
      <c r="A8" s="14" t="s">
        <v>133</v>
      </c>
      <c r="B8" s="23">
        <v>1583315.39</v>
      </c>
      <c r="C8" s="23">
        <v>9069.8700000000008</v>
      </c>
      <c r="D8" s="23">
        <f t="shared" si="0"/>
        <v>1592385.26</v>
      </c>
      <c r="E8" s="23">
        <v>313286.7</v>
      </c>
      <c r="F8" s="23">
        <v>313286.7</v>
      </c>
      <c r="G8" s="23">
        <f t="shared" si="1"/>
        <v>1279098.56</v>
      </c>
    </row>
    <row r="9" spans="1:7" x14ac:dyDescent="0.2">
      <c r="A9" s="14" t="s">
        <v>134</v>
      </c>
      <c r="B9" s="23">
        <v>722280.88</v>
      </c>
      <c r="C9" s="23">
        <v>44108.81</v>
      </c>
      <c r="D9" s="23">
        <f t="shared" si="0"/>
        <v>766389.69</v>
      </c>
      <c r="E9" s="23">
        <v>167306.10999999999</v>
      </c>
      <c r="F9" s="23">
        <v>167306.10999999999</v>
      </c>
      <c r="G9" s="23">
        <f t="shared" si="1"/>
        <v>599083.57999999996</v>
      </c>
    </row>
    <row r="10" spans="1:7" x14ac:dyDescent="0.2">
      <c r="A10" s="14" t="s">
        <v>135</v>
      </c>
      <c r="B10" s="23">
        <v>785213.86</v>
      </c>
      <c r="C10" s="23">
        <v>1910.63</v>
      </c>
      <c r="D10" s="23">
        <f t="shared" si="0"/>
        <v>787124.49</v>
      </c>
      <c r="E10" s="23">
        <v>173855.45</v>
      </c>
      <c r="F10" s="23">
        <v>173855.45</v>
      </c>
      <c r="G10" s="23">
        <f t="shared" si="1"/>
        <v>613269.04</v>
      </c>
    </row>
    <row r="11" spans="1:7" x14ac:dyDescent="0.2">
      <c r="A11" s="14" t="s">
        <v>136</v>
      </c>
      <c r="B11" s="23">
        <v>698436.95</v>
      </c>
      <c r="C11" s="23">
        <v>14874.89</v>
      </c>
      <c r="D11" s="23">
        <f t="shared" si="0"/>
        <v>713311.84</v>
      </c>
      <c r="E11" s="23">
        <v>161166.31</v>
      </c>
      <c r="F11" s="23">
        <v>161166.31</v>
      </c>
      <c r="G11" s="23">
        <f t="shared" si="1"/>
        <v>552145.53</v>
      </c>
    </row>
    <row r="12" spans="1:7" x14ac:dyDescent="0.2">
      <c r="A12" s="14" t="s">
        <v>137</v>
      </c>
      <c r="B12" s="23">
        <v>637123.96</v>
      </c>
      <c r="C12" s="23">
        <v>7498.12</v>
      </c>
      <c r="D12" s="23">
        <f t="shared" ref="D12" si="2">B12+C12</f>
        <v>644622.07999999996</v>
      </c>
      <c r="E12" s="23">
        <v>147850.78</v>
      </c>
      <c r="F12" s="23">
        <v>147850.78</v>
      </c>
      <c r="G12" s="23">
        <f t="shared" ref="G12" si="3">D12-E12</f>
        <v>496771.29999999993</v>
      </c>
    </row>
    <row r="13" spans="1:7" x14ac:dyDescent="0.2">
      <c r="A13" s="14" t="s">
        <v>138</v>
      </c>
      <c r="B13" s="23">
        <v>144055.81</v>
      </c>
      <c r="C13" s="23">
        <v>350.5</v>
      </c>
      <c r="D13" s="23">
        <f t="shared" ref="D13" si="4">B13+C13</f>
        <v>144406.31</v>
      </c>
      <c r="E13" s="23">
        <v>31895.5</v>
      </c>
      <c r="F13" s="23">
        <v>31895.5</v>
      </c>
      <c r="G13" s="23">
        <f t="shared" ref="G13" si="5">D13-E13</f>
        <v>112510.81</v>
      </c>
    </row>
    <row r="14" spans="1:7" x14ac:dyDescent="0.2">
      <c r="A14" s="14" t="s">
        <v>139</v>
      </c>
      <c r="B14" s="23">
        <v>447230.46</v>
      </c>
      <c r="C14" s="23">
        <v>1088.1500000000001</v>
      </c>
      <c r="D14" s="23">
        <f t="shared" ref="D14" si="6">B14+C14</f>
        <v>448318.61000000004</v>
      </c>
      <c r="E14" s="23">
        <v>99021.62</v>
      </c>
      <c r="F14" s="23">
        <v>99021.62</v>
      </c>
      <c r="G14" s="23">
        <f t="shared" ref="G14" si="7">D14-E14</f>
        <v>349296.99000000005</v>
      </c>
    </row>
    <row r="15" spans="1:7" x14ac:dyDescent="0.2">
      <c r="A15" s="14" t="s">
        <v>140</v>
      </c>
      <c r="B15" s="23">
        <v>6962009.9000000004</v>
      </c>
      <c r="C15" s="23">
        <v>473801.04</v>
      </c>
      <c r="D15" s="23">
        <f t="shared" ref="D15" si="8">B15+C15</f>
        <v>7435810.9400000004</v>
      </c>
      <c r="E15" s="23">
        <v>1944313.04</v>
      </c>
      <c r="F15" s="23">
        <v>1944313.04</v>
      </c>
      <c r="G15" s="23">
        <f t="shared" ref="G15" si="9">D15-E15</f>
        <v>5491497.9000000004</v>
      </c>
    </row>
    <row r="16" spans="1:7" x14ac:dyDescent="0.2">
      <c r="A16" s="14"/>
      <c r="B16" s="23">
        <v>0</v>
      </c>
      <c r="C16" s="23">
        <v>0</v>
      </c>
      <c r="D16" s="23">
        <f t="shared" ref="D16:D17" si="10">B16+C16</f>
        <v>0</v>
      </c>
      <c r="E16" s="23">
        <v>0</v>
      </c>
      <c r="F16" s="23">
        <v>0</v>
      </c>
      <c r="G16" s="23">
        <f t="shared" ref="G16:G17" si="11">D16-E16</f>
        <v>0</v>
      </c>
    </row>
    <row r="17" spans="1:7" x14ac:dyDescent="0.2">
      <c r="A17" s="14"/>
      <c r="B17" s="23">
        <v>0</v>
      </c>
      <c r="C17" s="23">
        <v>0</v>
      </c>
      <c r="D17" s="23">
        <f t="shared" si="10"/>
        <v>0</v>
      </c>
      <c r="E17" s="23">
        <v>0</v>
      </c>
      <c r="F17" s="23">
        <v>0</v>
      </c>
      <c r="G17" s="23">
        <f t="shared" si="11"/>
        <v>0</v>
      </c>
    </row>
    <row r="18" spans="1:7" x14ac:dyDescent="0.2">
      <c r="A18" s="31" t="s">
        <v>122</v>
      </c>
      <c r="B18" s="24">
        <f t="shared" ref="B18:G18" si="12">SUM(B5:B17)</f>
        <v>13857955.52</v>
      </c>
      <c r="C18" s="24">
        <f t="shared" si="12"/>
        <v>566206.67999999993</v>
      </c>
      <c r="D18" s="24">
        <f t="shared" si="12"/>
        <v>14424162.199999999</v>
      </c>
      <c r="E18" s="24">
        <f t="shared" si="12"/>
        <v>3446744.25</v>
      </c>
      <c r="F18" s="24">
        <f t="shared" si="12"/>
        <v>3446744.25</v>
      </c>
      <c r="G18" s="24">
        <f t="shared" si="12"/>
        <v>10977417.949999999</v>
      </c>
    </row>
    <row r="20" spans="1:7" ht="55.35" customHeight="1" x14ac:dyDescent="0.2">
      <c r="A20" s="34" t="s">
        <v>141</v>
      </c>
      <c r="B20" s="35"/>
      <c r="C20" s="35"/>
      <c r="D20" s="35"/>
      <c r="E20" s="35"/>
      <c r="F20" s="35"/>
      <c r="G20" s="36"/>
    </row>
    <row r="21" spans="1:7" x14ac:dyDescent="0.2">
      <c r="A21" s="19"/>
      <c r="B21" s="37" t="s">
        <v>56</v>
      </c>
      <c r="C21" s="38"/>
      <c r="D21" s="38"/>
      <c r="E21" s="38"/>
      <c r="F21" s="39"/>
      <c r="G21" s="32" t="s">
        <v>55</v>
      </c>
    </row>
    <row r="22" spans="1:7" ht="22.5" x14ac:dyDescent="0.2">
      <c r="A22" s="18" t="s">
        <v>50</v>
      </c>
      <c r="B22" s="2" t="s">
        <v>51</v>
      </c>
      <c r="C22" s="2" t="s">
        <v>114</v>
      </c>
      <c r="D22" s="2" t="s">
        <v>52</v>
      </c>
      <c r="E22" s="2" t="s">
        <v>53</v>
      </c>
      <c r="F22" s="2" t="s">
        <v>54</v>
      </c>
      <c r="G22" s="33"/>
    </row>
    <row r="23" spans="1:7" x14ac:dyDescent="0.2">
      <c r="A23" s="20"/>
      <c r="B23" s="21"/>
      <c r="C23" s="21"/>
      <c r="D23" s="21"/>
      <c r="E23" s="21"/>
      <c r="F23" s="21"/>
      <c r="G23" s="21"/>
    </row>
    <row r="24" spans="1:7" x14ac:dyDescent="0.2">
      <c r="A24" s="15" t="s">
        <v>8</v>
      </c>
      <c r="B24" s="23">
        <v>0</v>
      </c>
      <c r="C24" s="23">
        <v>0</v>
      </c>
      <c r="D24" s="23">
        <f>B24+C24</f>
        <v>0</v>
      </c>
      <c r="E24" s="23">
        <v>0</v>
      </c>
      <c r="F24" s="23">
        <v>0</v>
      </c>
      <c r="G24" s="23">
        <f>D24-E24</f>
        <v>0</v>
      </c>
    </row>
    <row r="25" spans="1:7" x14ac:dyDescent="0.2">
      <c r="A25" s="15" t="s">
        <v>9</v>
      </c>
      <c r="B25" s="23">
        <v>0</v>
      </c>
      <c r="C25" s="23">
        <v>0</v>
      </c>
      <c r="D25" s="23">
        <f t="shared" ref="D25:D27" si="13">B25+C25</f>
        <v>0</v>
      </c>
      <c r="E25" s="23">
        <v>0</v>
      </c>
      <c r="F25" s="23">
        <v>0</v>
      </c>
      <c r="G25" s="23">
        <f t="shared" ref="G25:G27" si="14">D25-E25</f>
        <v>0</v>
      </c>
    </row>
    <row r="26" spans="1:7" x14ac:dyDescent="0.2">
      <c r="A26" s="15" t="s">
        <v>10</v>
      </c>
      <c r="B26" s="23">
        <v>0</v>
      </c>
      <c r="C26" s="23">
        <v>0</v>
      </c>
      <c r="D26" s="23">
        <f t="shared" si="13"/>
        <v>0</v>
      </c>
      <c r="E26" s="23">
        <v>0</v>
      </c>
      <c r="F26" s="23">
        <v>0</v>
      </c>
      <c r="G26" s="23">
        <f t="shared" si="14"/>
        <v>0</v>
      </c>
    </row>
    <row r="27" spans="1:7" x14ac:dyDescent="0.2">
      <c r="A27" s="15" t="s">
        <v>123</v>
      </c>
      <c r="B27" s="23">
        <v>0</v>
      </c>
      <c r="C27" s="23">
        <v>0</v>
      </c>
      <c r="D27" s="23">
        <f t="shared" si="13"/>
        <v>0</v>
      </c>
      <c r="E27" s="23">
        <v>0</v>
      </c>
      <c r="F27" s="23">
        <v>0</v>
      </c>
      <c r="G27" s="23">
        <f t="shared" si="14"/>
        <v>0</v>
      </c>
    </row>
    <row r="28" spans="1:7" x14ac:dyDescent="0.2">
      <c r="A28" s="15"/>
      <c r="B28" s="23"/>
      <c r="C28" s="23"/>
      <c r="D28" s="23"/>
      <c r="E28" s="23"/>
      <c r="F28" s="23"/>
      <c r="G28" s="23"/>
    </row>
    <row r="29" spans="1:7" x14ac:dyDescent="0.2">
      <c r="A29" s="8" t="s">
        <v>122</v>
      </c>
      <c r="B29" s="24">
        <f t="shared" ref="B29:G29" si="15">SUM(B24:B27)</f>
        <v>0</v>
      </c>
      <c r="C29" s="24">
        <f t="shared" si="15"/>
        <v>0</v>
      </c>
      <c r="D29" s="24">
        <f t="shared" si="15"/>
        <v>0</v>
      </c>
      <c r="E29" s="24">
        <f t="shared" si="15"/>
        <v>0</v>
      </c>
      <c r="F29" s="24">
        <f t="shared" si="15"/>
        <v>0</v>
      </c>
      <c r="G29" s="24">
        <f t="shared" si="15"/>
        <v>0</v>
      </c>
    </row>
    <row r="32" spans="1:7" ht="59.45" customHeight="1" x14ac:dyDescent="0.2">
      <c r="A32" s="37" t="s">
        <v>141</v>
      </c>
      <c r="B32" s="38"/>
      <c r="C32" s="38"/>
      <c r="D32" s="38"/>
      <c r="E32" s="38"/>
      <c r="F32" s="38"/>
      <c r="G32" s="39"/>
    </row>
    <row r="33" spans="1:7" x14ac:dyDescent="0.2">
      <c r="A33" s="19"/>
      <c r="B33" s="37" t="s">
        <v>56</v>
      </c>
      <c r="C33" s="38"/>
      <c r="D33" s="38"/>
      <c r="E33" s="38"/>
      <c r="F33" s="39"/>
      <c r="G33" s="32" t="s">
        <v>55</v>
      </c>
    </row>
    <row r="34" spans="1:7" ht="22.5" x14ac:dyDescent="0.2">
      <c r="A34" s="18" t="s">
        <v>50</v>
      </c>
      <c r="B34" s="2" t="s">
        <v>51</v>
      </c>
      <c r="C34" s="2" t="s">
        <v>114</v>
      </c>
      <c r="D34" s="2" t="s">
        <v>52</v>
      </c>
      <c r="E34" s="2" t="s">
        <v>53</v>
      </c>
      <c r="F34" s="2" t="s">
        <v>54</v>
      </c>
      <c r="G34" s="33"/>
    </row>
    <row r="35" spans="1:7" x14ac:dyDescent="0.2">
      <c r="A35" s="20"/>
      <c r="B35" s="21"/>
      <c r="C35" s="21"/>
      <c r="D35" s="21"/>
      <c r="E35" s="21"/>
      <c r="F35" s="21"/>
      <c r="G35" s="21"/>
    </row>
    <row r="36" spans="1:7" x14ac:dyDescent="0.2">
      <c r="A36" s="16" t="s">
        <v>12</v>
      </c>
      <c r="B36" s="23">
        <v>0</v>
      </c>
      <c r="C36" s="23">
        <v>0</v>
      </c>
      <c r="D36" s="23">
        <f t="shared" ref="D36:D48" si="16">B36+C36</f>
        <v>0</v>
      </c>
      <c r="E36" s="23">
        <v>0</v>
      </c>
      <c r="F36" s="23">
        <v>0</v>
      </c>
      <c r="G36" s="23">
        <f t="shared" ref="G36:G48" si="17">D36-E36</f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11</v>
      </c>
      <c r="B38" s="23">
        <v>0</v>
      </c>
      <c r="C38" s="23">
        <v>0</v>
      </c>
      <c r="D38" s="23">
        <f t="shared" si="16"/>
        <v>0</v>
      </c>
      <c r="E38" s="23">
        <v>0</v>
      </c>
      <c r="F38" s="23">
        <v>0</v>
      </c>
      <c r="G38" s="23">
        <f t="shared" si="17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x14ac:dyDescent="0.2">
      <c r="A40" s="16" t="s">
        <v>13</v>
      </c>
      <c r="B40" s="23">
        <v>0</v>
      </c>
      <c r="C40" s="23">
        <v>0</v>
      </c>
      <c r="D40" s="23">
        <f t="shared" si="16"/>
        <v>0</v>
      </c>
      <c r="E40" s="23">
        <v>0</v>
      </c>
      <c r="F40" s="23">
        <v>0</v>
      </c>
      <c r="G40" s="23">
        <f t="shared" si="17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x14ac:dyDescent="0.2">
      <c r="A42" s="16" t="s">
        <v>25</v>
      </c>
      <c r="B42" s="23">
        <v>0</v>
      </c>
      <c r="C42" s="23">
        <v>0</v>
      </c>
      <c r="D42" s="23">
        <f t="shared" si="16"/>
        <v>0</v>
      </c>
      <c r="E42" s="23">
        <v>0</v>
      </c>
      <c r="F42" s="23">
        <v>0</v>
      </c>
      <c r="G42" s="23">
        <f t="shared" si="17"/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ht="22.5" x14ac:dyDescent="0.2">
      <c r="A44" s="16" t="s">
        <v>26</v>
      </c>
      <c r="B44" s="23">
        <v>0</v>
      </c>
      <c r="C44" s="23">
        <v>0</v>
      </c>
      <c r="D44" s="23">
        <f t="shared" si="16"/>
        <v>0</v>
      </c>
      <c r="E44" s="23">
        <v>0</v>
      </c>
      <c r="F44" s="23">
        <v>0</v>
      </c>
      <c r="G44" s="23">
        <f t="shared" si="17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ht="22.5" x14ac:dyDescent="0.2">
      <c r="A46" s="16" t="s">
        <v>124</v>
      </c>
      <c r="B46" s="23">
        <v>0</v>
      </c>
      <c r="C46" s="23">
        <v>0</v>
      </c>
      <c r="D46" s="23">
        <f t="shared" ref="D46" si="18">B46+C46</f>
        <v>0</v>
      </c>
      <c r="E46" s="23">
        <v>0</v>
      </c>
      <c r="F46" s="23">
        <v>0</v>
      </c>
      <c r="G46" s="23">
        <f t="shared" ref="G46" si="19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14</v>
      </c>
      <c r="B48" s="23">
        <v>0</v>
      </c>
      <c r="C48" s="23">
        <v>0</v>
      </c>
      <c r="D48" s="23">
        <f t="shared" si="16"/>
        <v>0</v>
      </c>
      <c r="E48" s="23">
        <v>0</v>
      </c>
      <c r="F48" s="23">
        <v>0</v>
      </c>
      <c r="G48" s="23">
        <f t="shared" si="17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125</v>
      </c>
      <c r="B50" s="23">
        <v>13857955.52</v>
      </c>
      <c r="C50" s="23">
        <v>566206.68000000005</v>
      </c>
      <c r="D50" s="23">
        <f t="shared" ref="D50" si="20">B50+C50</f>
        <v>14424162.199999999</v>
      </c>
      <c r="E50" s="23">
        <v>3446744.25</v>
      </c>
      <c r="F50" s="23">
        <v>3446744.25</v>
      </c>
      <c r="G50" s="23">
        <f t="shared" ref="G50" si="21">D50-E50</f>
        <v>10977417.949999999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x14ac:dyDescent="0.2">
      <c r="A52" s="8" t="s">
        <v>122</v>
      </c>
      <c r="B52" s="24">
        <f t="shared" ref="B52:G52" si="22">SUM(B36:B50)</f>
        <v>13857955.52</v>
      </c>
      <c r="C52" s="24">
        <f t="shared" si="22"/>
        <v>566206.68000000005</v>
      </c>
      <c r="D52" s="24">
        <f t="shared" si="22"/>
        <v>14424162.199999999</v>
      </c>
      <c r="E52" s="24">
        <f t="shared" si="22"/>
        <v>3446744.25</v>
      </c>
      <c r="F52" s="24">
        <f t="shared" si="22"/>
        <v>3446744.25</v>
      </c>
      <c r="G52" s="24">
        <f t="shared" si="22"/>
        <v>10977417.949999999</v>
      </c>
    </row>
    <row r="54" spans="1:7" x14ac:dyDescent="0.2">
      <c r="A54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0:G20"/>
    <mergeCell ref="G33:G34"/>
    <mergeCell ref="G21:G22"/>
    <mergeCell ref="A32:G32"/>
    <mergeCell ref="B2:F2"/>
    <mergeCell ref="B21:F21"/>
    <mergeCell ref="B33:F3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13830955.52</v>
      </c>
      <c r="C5" s="23">
        <v>541214.87</v>
      </c>
      <c r="D5" s="23">
        <f>B5+C5</f>
        <v>14372170.389999999</v>
      </c>
      <c r="E5" s="23">
        <v>3401592.44</v>
      </c>
      <c r="F5" s="23">
        <v>3401592.44</v>
      </c>
      <c r="G5" s="23">
        <f>D5-E5</f>
        <v>10970577.949999999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27000</v>
      </c>
      <c r="C7" s="23">
        <v>24991.81</v>
      </c>
      <c r="D7" s="23">
        <f>B7+C7</f>
        <v>51991.81</v>
      </c>
      <c r="E7" s="23">
        <v>45151.81</v>
      </c>
      <c r="F7" s="23">
        <v>45151.81</v>
      </c>
      <c r="G7" s="23">
        <f>D7-E7</f>
        <v>6840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13857955.52</v>
      </c>
      <c r="C15" s="26">
        <f t="shared" si="0"/>
        <v>566206.68000000005</v>
      </c>
      <c r="D15" s="26">
        <f t="shared" si="0"/>
        <v>14424162.199999999</v>
      </c>
      <c r="E15" s="26">
        <f t="shared" si="0"/>
        <v>3446744.25</v>
      </c>
      <c r="F15" s="26">
        <f t="shared" si="0"/>
        <v>3446744.25</v>
      </c>
      <c r="G15" s="26">
        <f t="shared" si="0"/>
        <v>10977417.949999999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10032467.359999999</v>
      </c>
      <c r="C4" s="27">
        <f>SUM(C5:C11)</f>
        <v>132001.68</v>
      </c>
      <c r="D4" s="27">
        <f>B4+C4</f>
        <v>10164469.039999999</v>
      </c>
      <c r="E4" s="27">
        <f>SUM(E5:E11)</f>
        <v>2234286.7699999996</v>
      </c>
      <c r="F4" s="27">
        <f>SUM(F5:F11)</f>
        <v>2234286.7699999996</v>
      </c>
      <c r="G4" s="27">
        <f>D4-E4</f>
        <v>7930182.2699999996</v>
      </c>
    </row>
    <row r="5" spans="1:8" x14ac:dyDescent="0.2">
      <c r="A5" s="11" t="s">
        <v>61</v>
      </c>
      <c r="B5" s="23">
        <v>5296632.7300000004</v>
      </c>
      <c r="C5" s="23">
        <v>63750.58</v>
      </c>
      <c r="D5" s="23">
        <f t="shared" ref="D5:D68" si="0">B5+C5</f>
        <v>5360383.3100000005</v>
      </c>
      <c r="E5" s="23">
        <v>1310819.8999999999</v>
      </c>
      <c r="F5" s="23">
        <v>1310819.8999999999</v>
      </c>
      <c r="G5" s="23">
        <f t="shared" ref="G5:G68" si="1">D5-E5</f>
        <v>4049563.4100000006</v>
      </c>
      <c r="H5" s="6">
        <v>1100</v>
      </c>
    </row>
    <row r="6" spans="1:8" x14ac:dyDescent="0.2">
      <c r="A6" s="11" t="s">
        <v>62</v>
      </c>
      <c r="B6" s="23">
        <v>56100</v>
      </c>
      <c r="C6" s="23">
        <v>0</v>
      </c>
      <c r="D6" s="23">
        <f t="shared" si="0"/>
        <v>56100</v>
      </c>
      <c r="E6" s="23">
        <v>15900</v>
      </c>
      <c r="F6" s="23">
        <v>15900</v>
      </c>
      <c r="G6" s="23">
        <f t="shared" si="1"/>
        <v>40200</v>
      </c>
      <c r="H6" s="6">
        <v>1200</v>
      </c>
    </row>
    <row r="7" spans="1:8" x14ac:dyDescent="0.2">
      <c r="A7" s="11" t="s">
        <v>63</v>
      </c>
      <c r="B7" s="23">
        <v>1131426.1399999999</v>
      </c>
      <c r="C7" s="23">
        <v>16695.12</v>
      </c>
      <c r="D7" s="23">
        <f t="shared" si="0"/>
        <v>1148121.26</v>
      </c>
      <c r="E7" s="23">
        <v>17652.88</v>
      </c>
      <c r="F7" s="23">
        <v>17652.88</v>
      </c>
      <c r="G7" s="23">
        <f t="shared" si="1"/>
        <v>1130468.3800000001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3548308.49</v>
      </c>
      <c r="C9" s="23">
        <v>51555.98</v>
      </c>
      <c r="D9" s="23">
        <f t="shared" si="0"/>
        <v>3599864.47</v>
      </c>
      <c r="E9" s="23">
        <v>889913.99</v>
      </c>
      <c r="F9" s="23">
        <v>889913.99</v>
      </c>
      <c r="G9" s="23">
        <f t="shared" si="1"/>
        <v>2709950.4800000004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2330961.2000000002</v>
      </c>
      <c r="C12" s="28">
        <f>SUM(C13:C21)</f>
        <v>113430.79000000001</v>
      </c>
      <c r="D12" s="28">
        <f t="shared" si="0"/>
        <v>2444391.9900000002</v>
      </c>
      <c r="E12" s="28">
        <f>SUM(E13:E21)</f>
        <v>704166.74000000011</v>
      </c>
      <c r="F12" s="28">
        <f>SUM(F13:F21)</f>
        <v>704166.74000000011</v>
      </c>
      <c r="G12" s="28">
        <f t="shared" si="1"/>
        <v>1740225.25</v>
      </c>
      <c r="H12" s="10">
        <v>0</v>
      </c>
    </row>
    <row r="13" spans="1:8" x14ac:dyDescent="0.2">
      <c r="A13" s="11" t="s">
        <v>66</v>
      </c>
      <c r="B13" s="23">
        <v>501508.83</v>
      </c>
      <c r="C13" s="23">
        <v>-71980.929999999993</v>
      </c>
      <c r="D13" s="23">
        <f t="shared" si="0"/>
        <v>429527.9</v>
      </c>
      <c r="E13" s="23">
        <v>120066.47</v>
      </c>
      <c r="F13" s="23">
        <v>120066.47</v>
      </c>
      <c r="G13" s="23">
        <f t="shared" si="1"/>
        <v>309461.43000000005</v>
      </c>
      <c r="H13" s="6">
        <v>2100</v>
      </c>
    </row>
    <row r="14" spans="1:8" x14ac:dyDescent="0.2">
      <c r="A14" s="11" t="s">
        <v>67</v>
      </c>
      <c r="B14" s="23">
        <v>29850</v>
      </c>
      <c r="C14" s="23">
        <v>75823.710000000006</v>
      </c>
      <c r="D14" s="23">
        <f t="shared" si="0"/>
        <v>105673.71</v>
      </c>
      <c r="E14" s="23">
        <v>75823.710000000006</v>
      </c>
      <c r="F14" s="23">
        <v>75823.710000000006</v>
      </c>
      <c r="G14" s="23">
        <f t="shared" si="1"/>
        <v>29850</v>
      </c>
      <c r="H14" s="6">
        <v>2200</v>
      </c>
    </row>
    <row r="15" spans="1:8" x14ac:dyDescent="0.2">
      <c r="A15" s="11" t="s">
        <v>68</v>
      </c>
      <c r="B15" s="23">
        <v>917745.52</v>
      </c>
      <c r="C15" s="23">
        <v>107943.26</v>
      </c>
      <c r="D15" s="23">
        <f t="shared" si="0"/>
        <v>1025688.78</v>
      </c>
      <c r="E15" s="23">
        <v>237999.58</v>
      </c>
      <c r="F15" s="23">
        <v>237999.58</v>
      </c>
      <c r="G15" s="23">
        <f t="shared" si="1"/>
        <v>787689.20000000007</v>
      </c>
      <c r="H15" s="6">
        <v>2300</v>
      </c>
    </row>
    <row r="16" spans="1:8" x14ac:dyDescent="0.2">
      <c r="A16" s="11" t="s">
        <v>69</v>
      </c>
      <c r="B16" s="23">
        <v>43365.78</v>
      </c>
      <c r="C16" s="23">
        <v>29435.35</v>
      </c>
      <c r="D16" s="23">
        <f t="shared" si="0"/>
        <v>72801.13</v>
      </c>
      <c r="E16" s="23">
        <v>48974.01</v>
      </c>
      <c r="F16" s="23">
        <v>48974.01</v>
      </c>
      <c r="G16" s="23">
        <f t="shared" si="1"/>
        <v>23827.120000000003</v>
      </c>
      <c r="H16" s="6">
        <v>2400</v>
      </c>
    </row>
    <row r="17" spans="1:8" x14ac:dyDescent="0.2">
      <c r="A17" s="11" t="s">
        <v>70</v>
      </c>
      <c r="B17" s="23">
        <v>13000</v>
      </c>
      <c r="C17" s="23">
        <v>12259.6</v>
      </c>
      <c r="D17" s="23">
        <f t="shared" si="0"/>
        <v>25259.599999999999</v>
      </c>
      <c r="E17" s="23">
        <v>11234.95</v>
      </c>
      <c r="F17" s="23">
        <v>11234.95</v>
      </c>
      <c r="G17" s="23">
        <f t="shared" si="1"/>
        <v>14024.649999999998</v>
      </c>
      <c r="H17" s="6">
        <v>2500</v>
      </c>
    </row>
    <row r="18" spans="1:8" x14ac:dyDescent="0.2">
      <c r="A18" s="11" t="s">
        <v>71</v>
      </c>
      <c r="B18" s="23">
        <v>545891.06999999995</v>
      </c>
      <c r="C18" s="23">
        <v>-3160.7</v>
      </c>
      <c r="D18" s="23">
        <f t="shared" si="0"/>
        <v>542730.37</v>
      </c>
      <c r="E18" s="23">
        <v>164262.85</v>
      </c>
      <c r="F18" s="23">
        <v>164262.85</v>
      </c>
      <c r="G18" s="23">
        <f t="shared" si="1"/>
        <v>378467.52</v>
      </c>
      <c r="H18" s="6">
        <v>2600</v>
      </c>
    </row>
    <row r="19" spans="1:8" x14ac:dyDescent="0.2">
      <c r="A19" s="11" t="s">
        <v>72</v>
      </c>
      <c r="B19" s="23">
        <v>5000</v>
      </c>
      <c r="C19" s="23">
        <v>0</v>
      </c>
      <c r="D19" s="23">
        <f t="shared" si="0"/>
        <v>5000</v>
      </c>
      <c r="E19" s="23">
        <v>0</v>
      </c>
      <c r="F19" s="23">
        <v>0</v>
      </c>
      <c r="G19" s="23">
        <f t="shared" si="1"/>
        <v>5000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274600</v>
      </c>
      <c r="C21" s="23">
        <v>-36889.5</v>
      </c>
      <c r="D21" s="23">
        <f t="shared" si="0"/>
        <v>237710.5</v>
      </c>
      <c r="E21" s="23">
        <v>45805.17</v>
      </c>
      <c r="F21" s="23">
        <v>45805.17</v>
      </c>
      <c r="G21" s="23">
        <f t="shared" si="1"/>
        <v>191905.33000000002</v>
      </c>
      <c r="H21" s="6">
        <v>2900</v>
      </c>
    </row>
    <row r="22" spans="1:8" x14ac:dyDescent="0.2">
      <c r="A22" s="9" t="s">
        <v>58</v>
      </c>
      <c r="B22" s="28">
        <f>SUM(B23:B31)</f>
        <v>1183526.96</v>
      </c>
      <c r="C22" s="28">
        <f>SUM(C23:C31)</f>
        <v>60782.400000000001</v>
      </c>
      <c r="D22" s="28">
        <f t="shared" si="0"/>
        <v>1244309.3599999999</v>
      </c>
      <c r="E22" s="28">
        <f>SUM(E23:E31)</f>
        <v>357881.04</v>
      </c>
      <c r="F22" s="28">
        <f>SUM(F23:F31)</f>
        <v>357881.04</v>
      </c>
      <c r="G22" s="28">
        <f t="shared" si="1"/>
        <v>886428.31999999983</v>
      </c>
      <c r="H22" s="10">
        <v>0</v>
      </c>
    </row>
    <row r="23" spans="1:8" x14ac:dyDescent="0.2">
      <c r="A23" s="11" t="s">
        <v>75</v>
      </c>
      <c r="B23" s="23">
        <v>228600</v>
      </c>
      <c r="C23" s="23">
        <v>1922.68</v>
      </c>
      <c r="D23" s="23">
        <f t="shared" si="0"/>
        <v>230522.68</v>
      </c>
      <c r="E23" s="23">
        <v>32478.84</v>
      </c>
      <c r="F23" s="23">
        <v>32478.84</v>
      </c>
      <c r="G23" s="23">
        <f t="shared" si="1"/>
        <v>198043.84</v>
      </c>
      <c r="H23" s="6">
        <v>3100</v>
      </c>
    </row>
    <row r="24" spans="1:8" x14ac:dyDescent="0.2">
      <c r="A24" s="11" t="s">
        <v>76</v>
      </c>
      <c r="B24" s="23">
        <v>92010</v>
      </c>
      <c r="C24" s="23">
        <v>0</v>
      </c>
      <c r="D24" s="23">
        <f t="shared" si="0"/>
        <v>92010</v>
      </c>
      <c r="E24" s="23">
        <v>27503.200000000001</v>
      </c>
      <c r="F24" s="23">
        <v>27503.200000000001</v>
      </c>
      <c r="G24" s="23">
        <f t="shared" si="1"/>
        <v>64506.8</v>
      </c>
      <c r="H24" s="6">
        <v>3200</v>
      </c>
    </row>
    <row r="25" spans="1:8" x14ac:dyDescent="0.2">
      <c r="A25" s="11" t="s">
        <v>77</v>
      </c>
      <c r="B25" s="23">
        <v>2000</v>
      </c>
      <c r="C25" s="23">
        <v>3000</v>
      </c>
      <c r="D25" s="23">
        <f t="shared" si="0"/>
        <v>5000</v>
      </c>
      <c r="E25" s="23">
        <v>834.01</v>
      </c>
      <c r="F25" s="23">
        <v>834.01</v>
      </c>
      <c r="G25" s="23">
        <f t="shared" si="1"/>
        <v>4165.99</v>
      </c>
      <c r="H25" s="6">
        <v>3300</v>
      </c>
    </row>
    <row r="26" spans="1:8" x14ac:dyDescent="0.2">
      <c r="A26" s="11" t="s">
        <v>78</v>
      </c>
      <c r="B26" s="23">
        <v>189848.75</v>
      </c>
      <c r="C26" s="23">
        <v>24224.57</v>
      </c>
      <c r="D26" s="23">
        <f t="shared" si="0"/>
        <v>214073.32</v>
      </c>
      <c r="E26" s="23">
        <v>144607.79</v>
      </c>
      <c r="F26" s="23">
        <v>144607.79</v>
      </c>
      <c r="G26" s="23">
        <f t="shared" si="1"/>
        <v>69465.53</v>
      </c>
      <c r="H26" s="6">
        <v>3400</v>
      </c>
    </row>
    <row r="27" spans="1:8" x14ac:dyDescent="0.2">
      <c r="A27" s="11" t="s">
        <v>79</v>
      </c>
      <c r="B27" s="23">
        <v>143568.21</v>
      </c>
      <c r="C27" s="23">
        <v>8787.15</v>
      </c>
      <c r="D27" s="23">
        <f t="shared" si="0"/>
        <v>152355.35999999999</v>
      </c>
      <c r="E27" s="23">
        <v>57173.599999999999</v>
      </c>
      <c r="F27" s="23">
        <v>57173.599999999999</v>
      </c>
      <c r="G27" s="23">
        <f t="shared" si="1"/>
        <v>95181.75999999998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23500</v>
      </c>
      <c r="C29" s="23">
        <v>-5651</v>
      </c>
      <c r="D29" s="23">
        <f t="shared" si="0"/>
        <v>17849</v>
      </c>
      <c r="E29" s="23">
        <v>622</v>
      </c>
      <c r="F29" s="23">
        <v>622</v>
      </c>
      <c r="G29" s="23">
        <f t="shared" si="1"/>
        <v>17227</v>
      </c>
      <c r="H29" s="6">
        <v>3700</v>
      </c>
    </row>
    <row r="30" spans="1:8" x14ac:dyDescent="0.2">
      <c r="A30" s="11" t="s">
        <v>81</v>
      </c>
      <c r="B30" s="23">
        <v>214000</v>
      </c>
      <c r="C30" s="23">
        <v>0</v>
      </c>
      <c r="D30" s="23">
        <f t="shared" si="0"/>
        <v>214000</v>
      </c>
      <c r="E30" s="23">
        <v>5521.6</v>
      </c>
      <c r="F30" s="23">
        <v>5521.6</v>
      </c>
      <c r="G30" s="23">
        <f t="shared" si="1"/>
        <v>208478.4</v>
      </c>
      <c r="H30" s="6">
        <v>3800</v>
      </c>
    </row>
    <row r="31" spans="1:8" x14ac:dyDescent="0.2">
      <c r="A31" s="11" t="s">
        <v>18</v>
      </c>
      <c r="B31" s="23">
        <v>290000</v>
      </c>
      <c r="C31" s="23">
        <v>28499</v>
      </c>
      <c r="D31" s="23">
        <f t="shared" si="0"/>
        <v>318499</v>
      </c>
      <c r="E31" s="23">
        <v>89140</v>
      </c>
      <c r="F31" s="23">
        <v>89140</v>
      </c>
      <c r="G31" s="23">
        <f t="shared" si="1"/>
        <v>229359</v>
      </c>
      <c r="H31" s="6">
        <v>3900</v>
      </c>
    </row>
    <row r="32" spans="1:8" x14ac:dyDescent="0.2">
      <c r="A32" s="9" t="s">
        <v>118</v>
      </c>
      <c r="B32" s="28">
        <f>SUM(B33:B41)</f>
        <v>284000</v>
      </c>
      <c r="C32" s="28">
        <f>SUM(C33:C41)</f>
        <v>235000</v>
      </c>
      <c r="D32" s="28">
        <f t="shared" si="0"/>
        <v>519000</v>
      </c>
      <c r="E32" s="28">
        <f>SUM(E33:E41)</f>
        <v>105257.89</v>
      </c>
      <c r="F32" s="28">
        <f>SUM(F33:F41)</f>
        <v>105257.89</v>
      </c>
      <c r="G32" s="28">
        <f t="shared" si="1"/>
        <v>413742.11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284000</v>
      </c>
      <c r="C36" s="23">
        <v>235000</v>
      </c>
      <c r="D36" s="23">
        <f t="shared" si="0"/>
        <v>519000</v>
      </c>
      <c r="E36" s="23">
        <v>105257.89</v>
      </c>
      <c r="F36" s="23">
        <v>105257.89</v>
      </c>
      <c r="G36" s="23">
        <f t="shared" si="1"/>
        <v>413742.11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27000</v>
      </c>
      <c r="C42" s="28">
        <f>SUM(C43:C51)</f>
        <v>24991.809999999998</v>
      </c>
      <c r="D42" s="28">
        <f t="shared" si="0"/>
        <v>51991.81</v>
      </c>
      <c r="E42" s="28">
        <f>SUM(E43:E51)</f>
        <v>45151.81</v>
      </c>
      <c r="F42" s="28">
        <f>SUM(F43:F51)</f>
        <v>45151.81</v>
      </c>
      <c r="G42" s="28">
        <f t="shared" si="1"/>
        <v>6840</v>
      </c>
      <c r="H42" s="10">
        <v>0</v>
      </c>
    </row>
    <row r="43" spans="1:8" x14ac:dyDescent="0.2">
      <c r="A43" s="3" t="s">
        <v>89</v>
      </c>
      <c r="B43" s="23">
        <v>27000</v>
      </c>
      <c r="C43" s="23">
        <v>11630</v>
      </c>
      <c r="D43" s="23">
        <f t="shared" si="0"/>
        <v>38630</v>
      </c>
      <c r="E43" s="23">
        <v>13630</v>
      </c>
      <c r="F43" s="23">
        <v>13630</v>
      </c>
      <c r="G43" s="23">
        <f t="shared" si="1"/>
        <v>25000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13361.81</v>
      </c>
      <c r="D48" s="23">
        <f t="shared" si="0"/>
        <v>13361.81</v>
      </c>
      <c r="E48" s="23">
        <v>31521.81</v>
      </c>
      <c r="F48" s="23">
        <v>31521.81</v>
      </c>
      <c r="G48" s="23">
        <f t="shared" si="1"/>
        <v>-18160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13857955.52</v>
      </c>
      <c r="C76" s="26">
        <f t="shared" si="4"/>
        <v>566206.67999999993</v>
      </c>
      <c r="D76" s="26">
        <f t="shared" si="4"/>
        <v>14424162.199999999</v>
      </c>
      <c r="E76" s="26">
        <f t="shared" si="4"/>
        <v>3446744.25</v>
      </c>
      <c r="F76" s="26">
        <f t="shared" si="4"/>
        <v>3446744.25</v>
      </c>
      <c r="G76" s="26">
        <f t="shared" si="4"/>
        <v>10977417.949999999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10" workbookViewId="0">
      <selection activeCell="I47" sqref="I4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142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6962009.9000000004</v>
      </c>
      <c r="C5" s="28">
        <f t="shared" si="0"/>
        <v>473801.04</v>
      </c>
      <c r="D5" s="28">
        <f t="shared" si="0"/>
        <v>7435810.9400000004</v>
      </c>
      <c r="E5" s="28">
        <f t="shared" si="0"/>
        <v>1944313.04</v>
      </c>
      <c r="F5" s="28">
        <f t="shared" si="0"/>
        <v>1944313.04</v>
      </c>
      <c r="G5" s="28">
        <f t="shared" si="0"/>
        <v>5491497.9000000004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6962009.9000000004</v>
      </c>
      <c r="C10" s="23">
        <v>473801.04</v>
      </c>
      <c r="D10" s="23">
        <f t="shared" si="1"/>
        <v>7435810.9400000004</v>
      </c>
      <c r="E10" s="23">
        <v>1944313.04</v>
      </c>
      <c r="F10" s="23">
        <v>1944313.04</v>
      </c>
      <c r="G10" s="23">
        <f t="shared" si="2"/>
        <v>5491497.9000000004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6895945.6200000001</v>
      </c>
      <c r="C15" s="28">
        <f t="shared" si="3"/>
        <v>92405.64</v>
      </c>
      <c r="D15" s="28">
        <f t="shared" si="3"/>
        <v>6988351.2599999998</v>
      </c>
      <c r="E15" s="28">
        <f t="shared" si="3"/>
        <v>1502431.21</v>
      </c>
      <c r="F15" s="28">
        <f t="shared" si="3"/>
        <v>1502431.21</v>
      </c>
      <c r="G15" s="28">
        <f t="shared" si="3"/>
        <v>5485920.0499999998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891761.06</v>
      </c>
      <c r="C18" s="23">
        <v>4981.83</v>
      </c>
      <c r="D18" s="23">
        <f t="shared" si="5"/>
        <v>896742.89</v>
      </c>
      <c r="E18" s="23">
        <v>188639.24</v>
      </c>
      <c r="F18" s="23">
        <v>188639.24</v>
      </c>
      <c r="G18" s="23">
        <f t="shared" si="4"/>
        <v>708103.65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785213.86</v>
      </c>
      <c r="C20" s="23">
        <v>1910.63</v>
      </c>
      <c r="D20" s="23">
        <f t="shared" si="5"/>
        <v>787124.49</v>
      </c>
      <c r="E20" s="23">
        <v>173855.45</v>
      </c>
      <c r="F20" s="23">
        <v>173855.45</v>
      </c>
      <c r="G20" s="23">
        <f t="shared" si="4"/>
        <v>613269.04</v>
      </c>
    </row>
    <row r="21" spans="1:7" x14ac:dyDescent="0.2">
      <c r="A21" s="17" t="s">
        <v>45</v>
      </c>
      <c r="B21" s="23">
        <v>5218970.7</v>
      </c>
      <c r="C21" s="23">
        <v>85513.18</v>
      </c>
      <c r="D21" s="23">
        <f t="shared" si="5"/>
        <v>5304483.88</v>
      </c>
      <c r="E21" s="23">
        <v>1139936.52</v>
      </c>
      <c r="F21" s="23">
        <v>1139936.52</v>
      </c>
      <c r="G21" s="23">
        <f t="shared" si="4"/>
        <v>4164547.36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13857955.52</v>
      </c>
      <c r="C41" s="24">
        <f t="shared" si="12"/>
        <v>566206.67999999993</v>
      </c>
      <c r="D41" s="24">
        <f t="shared" si="12"/>
        <v>14424162.199999999</v>
      </c>
      <c r="E41" s="24">
        <f t="shared" si="12"/>
        <v>3446744.25</v>
      </c>
      <c r="F41" s="24">
        <f t="shared" si="12"/>
        <v>3446744.25</v>
      </c>
      <c r="G41" s="24">
        <f t="shared" si="12"/>
        <v>10977417.949999999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2026-04-27T15:39:36Z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