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<sst xmlns="http://schemas.openxmlformats.org/spreadsheetml/2006/main" count="45" uniqueCount="37">
  <si>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</si>
  <si>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</si>
  <si>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</si>
  <si>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</si>
  <si>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</si>
  <si>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</si>
  <si>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</si>
  <si>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</si>
  <si>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</si>
  <si>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</si>
  <si>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</si>
  <si>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</si>
  <si>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</si>
  <si>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</si>
  <si>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</si>
  <si>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</si>
  <si>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</si>
  <si>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</si>
  <si>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</si>
  <si>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</si>
  <si>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</si>
  <si>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</si>
  <si>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</si>
  <si>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</si>
  <si>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</si>
  <si>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</si>
  <si>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</si>
  <si>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</si>
  <si>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</si>
  <si>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</si>
  <si>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</si>
  <si>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</si>
  <si>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</si>
  <si>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</si>
  <si>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</si>
  <si>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</si>
  <si>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Cortázar,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</si>
</sst>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1447800</xdr:colOff>
      <xdr:row>44</xdr:row>
      <xdr:rowOff>85725</xdr:rowOff>
    </xdr:from>
    <xdr:to>
      <xdr:col>3</xdr:col>
      <xdr:colOff>1143000</xdr:colOff>
      <xdr:row>51</xdr:row>
      <xdr:rowOff>19050</xdr:rowOff>
    </xdr:to>
    <xdr:sp macro="" textlink="">
      <xdr:nvSpPr>
        <xdr:cNvPr id="2" name="CuadroTexto 1"/>
        <xdr:cNvSpPr txBox="1"/>
      </xdr:nvSpPr>
      <xdr:spPr>
        <a:xfrm>
          <a:off x="4381500" y="7000875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  <xdr:twoCellAnchor>
    <xdr:from>
      <xdr:col>0</xdr:col>
      <xdr:colOff>114300</xdr:colOff>
      <xdr:row>44</xdr:row>
      <xdr:rowOff>114300</xdr:rowOff>
    </xdr:from>
    <xdr:to>
      <xdr:col>0</xdr:col>
      <xdr:colOff>2724150</xdr:colOff>
      <xdr:row>51</xdr:row>
      <xdr:rowOff>9525</xdr:rowOff>
    </xdr:to>
    <xdr:sp macro="" textlink="">
      <xdr:nvSpPr>
        <xdr:cNvPr id="3" name="CuadroTexto 2"/>
        <xdr:cNvSpPr txBox="1"/>
      </xdr:nvSpPr>
      <xdr:spPr>
        <a:xfrm>
          <a:off x="114300" y="7029450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G32" sqref="G3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13857955.52</v>
      </c>
      <c r="C3" s="11">
        <f t="shared" ref="C3:D3" si="0">SUM(C4:C13)</f>
        <v>3575103</v>
      </c>
      <c r="D3" s="12">
        <f t="shared" si="0"/>
        <v>3575103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1284355.52</v>
      </c>
      <c r="C10" s="13">
        <v>325103</v>
      </c>
      <c r="D10" s="14">
        <v>325103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12573600</v>
      </c>
      <c r="C12" s="13">
        <v>3250000</v>
      </c>
      <c r="D12" s="14">
        <v>3250000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13857955.52</v>
      </c>
      <c r="C14" s="15">
        <f t="shared" ref="C14:D14" si="1">SUM(C15:C23)</f>
        <v>3446744.25</v>
      </c>
      <c r="D14" s="16">
        <f t="shared" si="1"/>
        <v>3446744.25</v>
      </c>
    </row>
    <row r="15" spans="1:4" x14ac:dyDescent="0.2">
      <c r="A15" s="8" t="s">
        <v>12</v>
      </c>
      <c r="B15" s="13">
        <v>10032467.359999999</v>
      </c>
      <c r="C15" s="13">
        <v>2234286.77</v>
      </c>
      <c r="D15" s="14">
        <v>2234286.77</v>
      </c>
    </row>
    <row r="16" spans="1:4" x14ac:dyDescent="0.2">
      <c r="A16" s="8" t="s">
        <v>13</v>
      </c>
      <c r="B16" s="13">
        <v>2330961.2000000002</v>
      </c>
      <c r="C16" s="13">
        <v>704166.74</v>
      </c>
      <c r="D16" s="14">
        <v>704166.74</v>
      </c>
    </row>
    <row r="17" spans="1:4" x14ac:dyDescent="0.2">
      <c r="A17" s="8" t="s">
        <v>14</v>
      </c>
      <c r="B17" s="13">
        <v>1183526.96</v>
      </c>
      <c r="C17" s="13">
        <v>357881.04</v>
      </c>
      <c r="D17" s="14">
        <v>357881.04</v>
      </c>
    </row>
    <row r="18" spans="1:4" x14ac:dyDescent="0.2">
      <c r="A18" s="8" t="s">
        <v>9</v>
      </c>
      <c r="B18" s="13">
        <v>284000</v>
      </c>
      <c r="C18" s="13">
        <v>105257.89</v>
      </c>
      <c r="D18" s="14">
        <v>105257.89</v>
      </c>
    </row>
    <row r="19" spans="1:4" x14ac:dyDescent="0.2">
      <c r="A19" s="8" t="s">
        <v>15</v>
      </c>
      <c r="B19" s="13">
        <v>27000</v>
      </c>
      <c r="C19" s="13">
        <v>45151.81</v>
      </c>
      <c r="D19" s="14">
        <v>45151.81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128358.75</v>
      </c>
      <c r="D24" s="18">
        <f>D3-D14</f>
        <v>128358.75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128358.74999999997</v>
      </c>
      <c r="D27" s="20">
        <f>SUM(D28:D34)</f>
        <v>128358.74999999997</v>
      </c>
    </row>
    <row r="28" spans="1:4" x14ac:dyDescent="0.2">
      <c r="A28" s="8" t="s">
        <v>24</v>
      </c>
      <c r="B28" s="21">
        <v>0</v>
      </c>
      <c r="C28" s="21">
        <v>262808.92</v>
      </c>
      <c r="D28" s="22">
        <v>262808.92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7741.41</v>
      </c>
      <c r="D31" s="22">
        <v>7741.41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-142191.57999999999</v>
      </c>
      <c r="D34" s="22">
        <v>-142191.57999999999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128358.74999999997</v>
      </c>
      <c r="D39" s="26">
        <f>D27+D35</f>
        <v>128358.74999999997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2026-04-27T16:19:19Z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