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<sst xmlns="http://schemas.openxmlformats.org/spreadsheetml/2006/main" count="62" uniqueCount="61">
  <si>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</si>
  <si>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</si>
  <si>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</si>
  <si>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</si>
  <si>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</si>
  <si>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</si>
  <si>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</si>
  <si>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</si>
  <si>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</si>
  <si>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</si>
  <si>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</si>
  <si>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</si>
  <si>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</si>
  <si>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</si>
  <si>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</si>
  <si>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</si>
  <si>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</si>
  <si>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</si>
  <si>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</si>
  <si>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</si>
  <si>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</si>
  <si>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</si>
  <si>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</si>
  <si>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</si>
  <si>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</si>
  <si>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</si>
  <si>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</si>
  <si>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</si>
  <si>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</si>
  <si>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</si>
  <si>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</si>
  <si>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</si>
  <si>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</si>
  <si>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</si>
  <si>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</si>
  <si>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</si>
  <si>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</si>
  <si>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</si>
  <si>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</si>
  <si>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</si>
  <si>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</si>
  <si>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</si>
  <si>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</si>
  <si>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</si>
  <si>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</si>
  <si>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</si>
  <si>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</si>
  <si>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</si>
  <si>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</si>
  <si>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</si>
  <si>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</si>
  <si>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</si>
  <si>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</si>
  <si>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</si>
  <si>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</si>
  <si>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</si>
  <si>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</si>
  <si>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</si>
  <si>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</si>
  <si>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Cortázar,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</si>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</sst>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996950</xdr:colOff>
      <xdr:row>51</xdr:row>
      <xdr:rowOff>106308</xdr:rowOff>
    </xdr:from>
    <xdr:to>
      <xdr:col>0</xdr:col>
      <xdr:colOff>3448050</xdr:colOff>
      <xdr:row>58</xdr:row>
      <xdr:rowOff>74558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6950" y="8100887"/>
          <a:ext cx="2451100" cy="9421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3</xdr:col>
      <xdr:colOff>1688173</xdr:colOff>
      <xdr:row>52</xdr:row>
      <xdr:rowOff>6350</xdr:rowOff>
    </xdr:from>
    <xdr:to>
      <xdr:col>5</xdr:col>
      <xdr:colOff>60932</xdr:colOff>
      <xdr:row>58</xdr:row>
      <xdr:rowOff>120650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39297" y="8140058"/>
          <a:ext cx="2814191" cy="94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view="pageBreakPreview" topLeftCell="A22" zoomScaleNormal="89" zoomScaleSheetLayoutView="100" workbookViewId="0">
      <selection activeCell="F61" sqref="A1:F6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444435.58</v>
      </c>
      <c r="C5" s="18">
        <v>437018.81</v>
      </c>
      <c r="D5" s="9" t="s">
        <v>36</v>
      </c>
      <c r="E5" s="18">
        <v>309872.24</v>
      </c>
      <c r="F5" s="21">
        <v>272935.61</v>
      </c>
    </row>
    <row r="6" spans="1:6" x14ac:dyDescent="0.2">
      <c r="A6" s="9" t="s">
        <v>23</v>
      </c>
      <c r="B6" s="18">
        <v>21996.74</v>
      </c>
      <c r="C6" s="18">
        <v>46376.22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6400</v>
      </c>
      <c r="C7" s="18">
        <v>6400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203696.18</v>
      </c>
      <c r="C9" s="18">
        <v>154430.18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676528.5</v>
      </c>
      <c r="C13" s="20">
        <f>SUM(C5:C11)</f>
        <v>644225.21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309872.24</v>
      </c>
      <c r="F14" s="25">
        <f>SUM(F5:F12)</f>
        <v>272935.61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3483460.55</v>
      </c>
      <c r="C18" s="18">
        <v>3483460.55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6037079.8600000003</v>
      </c>
      <c r="C19" s="18">
        <v>5181748.05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-3536673.58</v>
      </c>
      <c r="C21" s="18">
        <v>-3369897.31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5983866.8300000001</v>
      </c>
      <c r="C26" s="20">
        <f>SUM(C16:C24)</f>
        <v>5295311.2899999991</v>
      </c>
      <c r="D26" s="12" t="s">
        <v>49</v>
      </c>
      <c r="E26" s="20">
        <f>SUM(E24+E14)</f>
        <v>309872.24</v>
      </c>
      <c r="F26" s="25">
        <f>SUM(F14+F24)</f>
        <v>272935.61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6660395.3300000001</v>
      </c>
      <c r="C28" s="20">
        <f>C13+C26</f>
        <v>5939536.4999999991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2533056.44</v>
      </c>
      <c r="F30" s="25">
        <f>SUM(F31:F33)</f>
        <v>2533056.44</v>
      </c>
    </row>
    <row r="31" spans="1:6" x14ac:dyDescent="0.2">
      <c r="A31" s="13"/>
      <c r="B31" s="14"/>
      <c r="C31" s="15"/>
      <c r="D31" s="9" t="s">
        <v>2</v>
      </c>
      <c r="E31" s="18">
        <v>2533056.44</v>
      </c>
      <c r="F31" s="21">
        <v>2533056.44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3817466.6500000004</v>
      </c>
      <c r="F35" s="25">
        <f>SUM(F36:F40)</f>
        <v>3133544.4499999997</v>
      </c>
    </row>
    <row r="36" spans="1:6" x14ac:dyDescent="0.2">
      <c r="A36" s="13"/>
      <c r="B36" s="14"/>
      <c r="C36" s="15"/>
      <c r="D36" s="9" t="s">
        <v>60</v>
      </c>
      <c r="E36" s="18">
        <v>683922.2</v>
      </c>
      <c r="F36" s="21">
        <v>-543323.35</v>
      </c>
    </row>
    <row r="37" spans="1:6" x14ac:dyDescent="0.2">
      <c r="A37" s="13"/>
      <c r="B37" s="14"/>
      <c r="C37" s="15"/>
      <c r="D37" s="9" t="s">
        <v>14</v>
      </c>
      <c r="E37" s="18">
        <v>3133544.45</v>
      </c>
      <c r="F37" s="21">
        <v>3676867.8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6350523.0899999999</v>
      </c>
      <c r="F46" s="25">
        <f>SUM(F42+F35+F30)</f>
        <v>5666600.8899999997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6660395.3300000001</v>
      </c>
      <c r="F48" s="20">
        <f>F46+F26</f>
        <v>5939536.5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7" spans="1:6" x14ac:dyDescent="0.2">
      <c r="A57" s="2"/>
      <c r="B57" s="2"/>
      <c r="C57" s="2"/>
      <c r="D57" s="2"/>
      <c r="E57" s="2"/>
      <c r="F57" s="2"/>
    </row>
    <row r="58" spans="1:6" x14ac:dyDescent="0.2">
      <c r="A58" s="2"/>
      <c r="B58" s="2"/>
      <c r="C58" s="2"/>
      <c r="D58" s="2"/>
      <c r="E58" s="2"/>
      <c r="F58" s="2"/>
    </row>
    <row r="59" spans="1:6" x14ac:dyDescent="0.2">
      <c r="A59" s="2"/>
      <c r="B59" s="2"/>
      <c r="C59" s="2"/>
      <c r="D59" s="2"/>
      <c r="E59" s="2"/>
      <c r="F59" s="2"/>
    </row>
    <row r="60" spans="1:6" x14ac:dyDescent="0.2">
      <c r="A60" s="2"/>
      <c r="B60" s="2"/>
      <c r="C60" s="2"/>
      <c r="D60" s="2"/>
      <c r="E60" s="2"/>
      <c r="F60" s="2"/>
    </row>
    <row r="61" spans="1:6" x14ac:dyDescent="0.2">
      <c r="A61" s="2"/>
      <c r="B61" s="2"/>
      <c r="C61" s="2"/>
      <c r="D61" s="2"/>
      <c r="E61" s="2"/>
      <c r="F61" s="2"/>
    </row>
    <row r="62" spans="1:6" x14ac:dyDescent="0.2">
      <c r="A62" s="2"/>
      <c r="B62" s="2"/>
      <c r="C62" s="2"/>
      <c r="D62" s="2"/>
      <c r="E62" s="2"/>
      <c r="F62" s="2"/>
    </row>
    <row r="63" spans="1:6" x14ac:dyDescent="0.2">
      <c r="A63" s="2"/>
      <c r="B63" s="2"/>
      <c r="C63" s="2"/>
      <c r="D63" s="2"/>
      <c r="E63" s="2"/>
      <c r="F63" s="2"/>
    </row>
    <row r="64" spans="1:6" x14ac:dyDescent="0.2">
      <c r="A64" s="2"/>
      <c r="B64" s="2"/>
      <c r="C64" s="2"/>
      <c r="D64" s="2"/>
      <c r="E64" s="2"/>
      <c r="F64" s="2"/>
    </row>
    <row r="65" s="2" customFormat="1" x14ac:dyDescent="0.2"/>
    <row r="66" s="2" customFormat="1" x14ac:dyDescent="0.2"/>
    <row r="67" s="2" customFormat="1" x14ac:dyDescent="0.2"/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2026-07-30T18:38:04Z</cp:lastPrinted>
  <dcterms:created xsi:type="dcterms:W3CDTF">2012-12-11T20:26:08Z</dcterms:created>
  <dcterms:modified xsi:type="dcterms:W3CDTF">2026-07-30T18:38:38Z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