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770" windowHeight="12180"/>
  </bookViews>
  <sheets>
    <sheet name="EAI" sheetId="4" r:id="rId1"/>
  </sheets>
  <definedNames>
    <definedName name="_xlnm._FilterDatabase" localSheetId="0" hidden="1">EAI!#REF!</definedName>
    <definedName name="_xlnm.Print_Area" localSheetId="0">EAI!$A$1:$G$54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4" l="1"/>
  <c r="G39" i="4"/>
  <c r="G38" i="4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G15" i="4" l="1"/>
  <c r="D15" i="4"/>
  <c r="G19" i="4"/>
  <c r="D19" i="4"/>
  <c r="D29" i="4"/>
  <c r="D38" i="4" s="1"/>
  <c r="G29" i="4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<sst xmlns="http://schemas.openxmlformats.org/spreadsheetml/2006/main" count="86" uniqueCount="41">
  <si>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</si>
  <si>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</si>
  <si>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</si>
  <si>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</si>
  <si>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</si>
  <si>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</si>
  <si>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</si>
  <si>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</si>
  <si>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</si>
  <si>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</si>
  <si>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</si>
  <si>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</si>
  <si>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</si>
  <si>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</si>
  <si>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</si>
  <si>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</si>
  <si>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</si>
  <si>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</si>
  <si>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</si>
  <si>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</si>
  <si>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</si>
  <si>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</si>
  <si>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</si>
  <si>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</si>
  <si>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</si>
  <si>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</si>
  <si>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</si>
  <si>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</si>
  <si>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</si>
  <si>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</si>
  <si>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</si>
  <si>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</si>
  <si>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</si>
  <si>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</si>
  <si>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Cortázar, Gto.
Estado Analítico de Ingresos
Del 1 de Enero al 30 de Junio de 2026
(Cifras en Pesos)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</si>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</sst>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49" fontId="7" fillId="0" borderId="0" xfId="8" applyNumberFormat="1" applyFont="1" applyAlignment="1" applyProtection="1">
      <alignment vertical="top"/>
      <protection locked="0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9" fillId="0" borderId="0" xfId="8" applyFont="1" applyAlignment="1" applyProtection="1">
      <alignment horizontal="left" vertical="top" wrapText="1" indent="1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0" fontId="1" fillId="0" borderId="0" xfId="8" applyFont="1" applyAlignment="1" applyProtection="1">
      <alignment horizontal="left" vertical="top" wrapText="1" indent="1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3" fontId="9" fillId="0" borderId="9" xfId="8" applyNumberFormat="1" applyFont="1" applyBorder="1" applyAlignment="1" applyProtection="1">
      <alignment vertical="top"/>
      <protection locked="0"/>
    </xf>
    <xf numFmtId="0" fontId="8" fillId="0" borderId="5" xfId="8" applyFont="1" applyBorder="1" applyAlignment="1" applyProtection="1">
      <alignment horizontal="left" vertical="top" indent="3"/>
      <protection locked="0"/>
    </xf>
    <xf numFmtId="3" fontId="1" fillId="0" borderId="3" xfId="8" applyNumberFormat="1" applyFont="1" applyBorder="1" applyAlignment="1" applyProtection="1">
      <alignment vertical="top"/>
      <protection locked="0"/>
    </xf>
    <xf numFmtId="3" fontId="1" fillId="0" borderId="5" xfId="8" applyNumberFormat="1" applyFont="1" applyBorder="1" applyAlignment="1" applyProtection="1">
      <alignment vertical="top"/>
      <protection locked="0"/>
    </xf>
    <xf numFmtId="3" fontId="1" fillId="0" borderId="8" xfId="8" applyNumberFormat="1" applyFont="1" applyBorder="1" applyAlignment="1" applyProtection="1">
      <alignment vertical="top"/>
      <protection locked="0"/>
    </xf>
    <xf numFmtId="0" fontId="1" fillId="0" borderId="7" xfId="8" applyFont="1" applyBorder="1" applyAlignment="1" applyProtection="1">
      <alignment vertical="top"/>
      <protection locked="0"/>
    </xf>
    <xf numFmtId="4" fontId="1" fillId="0" borderId="7" xfId="8" applyNumberFormat="1" applyFont="1" applyBorder="1" applyAlignment="1" applyProtection="1">
      <alignment vertical="top"/>
      <protection locked="0"/>
    </xf>
    <xf numFmtId="4" fontId="1" fillId="0" borderId="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3" fontId="1" fillId="0" borderId="9" xfId="8" applyNumberFormat="1" applyFont="1" applyBorder="1" applyAlignment="1" applyProtection="1">
      <alignment vertical="top"/>
      <protection locked="0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0" borderId="2" xfId="8" applyFont="1" applyBorder="1" applyAlignment="1">
      <alignment horizontal="left" vertical="top" indent="1"/>
    </xf>
    <xf numFmtId="3" fontId="8" fillId="0" borderId="8" xfId="8" applyNumberFormat="1" applyFont="1" applyBorder="1" applyAlignment="1" applyProtection="1">
      <alignment vertical="top"/>
      <protection locked="0"/>
    </xf>
    <xf numFmtId="0" fontId="1" fillId="0" borderId="0" xfId="8" applyFont="1" applyAlignment="1">
      <alignment horizontal="left" vertical="top" wrapText="1" indent="2"/>
    </xf>
    <xf numFmtId="3" fontId="1" fillId="0" borderId="10" xfId="8" applyNumberFormat="1" applyFont="1" applyBorder="1" applyAlignment="1" applyProtection="1">
      <alignment vertical="top"/>
      <protection locked="0"/>
    </xf>
    <xf numFmtId="0" fontId="1" fillId="0" borderId="0" xfId="8" applyFont="1" applyAlignment="1">
      <alignment horizontal="left" vertical="top" wrapText="1"/>
    </xf>
    <xf numFmtId="0" fontId="8" fillId="0" borderId="2" xfId="8" applyFont="1" applyBorder="1" applyAlignment="1">
      <alignment horizontal="left" vertical="top" wrapText="1" indent="1"/>
    </xf>
    <xf numFmtId="3" fontId="8" fillId="0" borderId="10" xfId="8" applyNumberFormat="1" applyFont="1" applyBorder="1" applyAlignment="1" applyProtection="1">
      <alignment vertical="top"/>
      <protection locked="0"/>
    </xf>
    <xf numFmtId="0" fontId="8" fillId="0" borderId="5" xfId="8" applyFont="1" applyBorder="1" applyAlignment="1">
      <alignment horizontal="center" vertical="top" wrapText="1"/>
    </xf>
    <xf numFmtId="4" fontId="8" fillId="0" borderId="6" xfId="8" applyNumberFormat="1" applyFont="1" applyBorder="1" applyAlignment="1" applyProtection="1">
      <alignment vertical="top"/>
      <protection locked="0"/>
    </xf>
    <xf numFmtId="0" fontId="9" fillId="0" borderId="0" xfId="0" applyFont="1"/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2019300</xdr:colOff>
      <xdr:row>44</xdr:row>
      <xdr:rowOff>38100</xdr:rowOff>
    </xdr:from>
    <xdr:to>
      <xdr:col>1</xdr:col>
      <xdr:colOff>596900</xdr:colOff>
      <xdr:row>51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19300" y="7899400"/>
          <a:ext cx="214630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3</xdr:col>
      <xdr:colOff>449396</xdr:colOff>
      <xdr:row>44</xdr:row>
      <xdr:rowOff>70003</xdr:rowOff>
    </xdr:from>
    <xdr:to>
      <xdr:col>5</xdr:col>
      <xdr:colOff>627196</xdr:colOff>
      <xdr:row>51</xdr:row>
      <xdr:rowOff>63653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149095" y="7980726"/>
          <a:ext cx="2258764" cy="9040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view="pageBreakPreview" zoomScale="60" zoomScaleNormal="83" workbookViewId="0">
      <selection activeCell="K28" sqref="K28"/>
    </sheetView>
  </sheetViews>
  <sheetFormatPr baseColWidth="10" defaultColWidth="12" defaultRowHeight="11.25" x14ac:dyDescent="0.2"/>
  <cols>
    <col min="1" max="1" width="62.33203125" style="2" customWidth="1"/>
    <col min="2" max="2" width="19.33203125" style="2" customWidth="1"/>
    <col min="3" max="3" width="18" style="2" customWidth="1"/>
    <col min="4" max="4" width="17.83203125" style="2" customWidth="1"/>
    <col min="5" max="5" width="18.3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75" customHeight="1" x14ac:dyDescent="0.2">
      <c r="A1" s="38" t="s">
        <v>34</v>
      </c>
      <c r="B1" s="39"/>
      <c r="C1" s="39"/>
      <c r="D1" s="39"/>
      <c r="E1" s="39"/>
      <c r="F1" s="39"/>
      <c r="G1" s="40"/>
    </row>
    <row r="2" spans="1:8" s="3" customFormat="1" ht="12.75" x14ac:dyDescent="0.2">
      <c r="A2" s="5"/>
      <c r="B2" s="39" t="s">
        <v>30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6" t="s">
        <v>28</v>
      </c>
      <c r="B3" s="7" t="s">
        <v>8</v>
      </c>
      <c r="C3" s="8" t="s">
        <v>32</v>
      </c>
      <c r="D3" s="8" t="s">
        <v>9</v>
      </c>
      <c r="E3" s="8" t="s">
        <v>10</v>
      </c>
      <c r="F3" s="9" t="s">
        <v>11</v>
      </c>
      <c r="G3" s="43"/>
    </row>
    <row r="4" spans="1:8" ht="12.75" x14ac:dyDescent="0.2">
      <c r="A4" s="10" t="s">
        <v>0</v>
      </c>
      <c r="B4" s="11">
        <v>0</v>
      </c>
      <c r="C4" s="11">
        <v>0</v>
      </c>
      <c r="D4" s="11">
        <f>B4+C4</f>
        <v>0</v>
      </c>
      <c r="E4" s="11">
        <v>0</v>
      </c>
      <c r="F4" s="11">
        <v>0</v>
      </c>
      <c r="G4" s="11">
        <f>F4-B4</f>
        <v>0</v>
      </c>
      <c r="H4" s="4" t="s">
        <v>16</v>
      </c>
    </row>
    <row r="5" spans="1:8" ht="12.75" x14ac:dyDescent="0.2">
      <c r="A5" s="12" t="s">
        <v>1</v>
      </c>
      <c r="B5" s="13">
        <v>0</v>
      </c>
      <c r="C5" s="13">
        <v>0</v>
      </c>
      <c r="D5" s="13">
        <f t="shared" ref="D5:D8" si="0">B5+C5</f>
        <v>0</v>
      </c>
      <c r="E5" s="13">
        <v>0</v>
      </c>
      <c r="F5" s="13">
        <v>0</v>
      </c>
      <c r="G5" s="13">
        <f t="shared" ref="G5:G8" si="1">F5-B5</f>
        <v>0</v>
      </c>
      <c r="H5" s="4" t="s">
        <v>26</v>
      </c>
    </row>
    <row r="6" spans="1:8" ht="12.75" x14ac:dyDescent="0.2">
      <c r="A6" s="10" t="s">
        <v>2</v>
      </c>
      <c r="B6" s="13">
        <v>0</v>
      </c>
      <c r="C6" s="13">
        <v>0</v>
      </c>
      <c r="D6" s="13">
        <f t="shared" si="0"/>
        <v>0</v>
      </c>
      <c r="E6" s="13">
        <v>0</v>
      </c>
      <c r="F6" s="13">
        <v>0</v>
      </c>
      <c r="G6" s="13">
        <f t="shared" si="1"/>
        <v>0</v>
      </c>
      <c r="H6" s="4" t="s">
        <v>17</v>
      </c>
    </row>
    <row r="7" spans="1:8" ht="12.75" x14ac:dyDescent="0.2">
      <c r="A7" s="10" t="s">
        <v>3</v>
      </c>
      <c r="B7" s="13">
        <v>0</v>
      </c>
      <c r="C7" s="13">
        <v>0</v>
      </c>
      <c r="D7" s="13">
        <f t="shared" si="0"/>
        <v>0</v>
      </c>
      <c r="E7" s="13">
        <v>0</v>
      </c>
      <c r="F7" s="13">
        <v>0</v>
      </c>
      <c r="G7" s="13">
        <f t="shared" si="1"/>
        <v>0</v>
      </c>
      <c r="H7" s="4" t="s">
        <v>18</v>
      </c>
    </row>
    <row r="8" spans="1:8" ht="12.75" x14ac:dyDescent="0.2">
      <c r="A8" s="10" t="s">
        <v>4</v>
      </c>
      <c r="B8" s="13">
        <v>0</v>
      </c>
      <c r="C8" s="13">
        <v>0</v>
      </c>
      <c r="D8" s="13">
        <f t="shared" si="0"/>
        <v>0</v>
      </c>
      <c r="E8" s="13">
        <v>0</v>
      </c>
      <c r="F8" s="13">
        <v>0</v>
      </c>
      <c r="G8" s="13">
        <f t="shared" si="1"/>
        <v>0</v>
      </c>
      <c r="H8" s="4" t="s">
        <v>19</v>
      </c>
    </row>
    <row r="9" spans="1:8" ht="12.75" x14ac:dyDescent="0.2">
      <c r="A9" s="12" t="s">
        <v>5</v>
      </c>
      <c r="B9" s="13">
        <v>0</v>
      </c>
      <c r="C9" s="13">
        <v>0</v>
      </c>
      <c r="D9" s="13">
        <f t="shared" ref="D9:D12" si="2">B9+C9</f>
        <v>0</v>
      </c>
      <c r="E9" s="13">
        <v>0</v>
      </c>
      <c r="F9" s="13">
        <v>0</v>
      </c>
      <c r="G9" s="13">
        <f t="shared" ref="G9:G12" si="3">F9-B9</f>
        <v>0</v>
      </c>
      <c r="H9" s="4" t="s">
        <v>20</v>
      </c>
    </row>
    <row r="10" spans="1:8" ht="25.5" x14ac:dyDescent="0.2">
      <c r="A10" s="10" t="s">
        <v>13</v>
      </c>
      <c r="B10" s="13">
        <v>1284355.52</v>
      </c>
      <c r="C10" s="13">
        <v>215000</v>
      </c>
      <c r="D10" s="13">
        <f t="shared" si="2"/>
        <v>1499355.52</v>
      </c>
      <c r="E10" s="13">
        <v>764359.72</v>
      </c>
      <c r="F10" s="13">
        <v>764359.72</v>
      </c>
      <c r="G10" s="13">
        <f t="shared" si="3"/>
        <v>-519995.80000000005</v>
      </c>
      <c r="H10" s="4" t="s">
        <v>21</v>
      </c>
    </row>
    <row r="11" spans="1:8" ht="38.25" x14ac:dyDescent="0.2">
      <c r="A11" s="10" t="s">
        <v>29</v>
      </c>
      <c r="B11" s="13">
        <v>0</v>
      </c>
      <c r="C11" s="13">
        <v>0</v>
      </c>
      <c r="D11" s="13">
        <f t="shared" si="2"/>
        <v>0</v>
      </c>
      <c r="E11" s="13">
        <v>0</v>
      </c>
      <c r="F11" s="13">
        <v>0</v>
      </c>
      <c r="G11" s="13">
        <f t="shared" si="3"/>
        <v>0</v>
      </c>
      <c r="H11" s="4" t="s">
        <v>22</v>
      </c>
    </row>
    <row r="12" spans="1:8" ht="25.5" x14ac:dyDescent="0.2">
      <c r="A12" s="10" t="s">
        <v>14</v>
      </c>
      <c r="B12" s="13">
        <v>12573600</v>
      </c>
      <c r="C12" s="13">
        <v>763000</v>
      </c>
      <c r="D12" s="13">
        <f t="shared" si="2"/>
        <v>13336600</v>
      </c>
      <c r="E12" s="13">
        <v>6750000</v>
      </c>
      <c r="F12" s="13">
        <v>6750000</v>
      </c>
      <c r="G12" s="13">
        <f t="shared" si="3"/>
        <v>-5823600</v>
      </c>
      <c r="H12" s="4" t="s">
        <v>23</v>
      </c>
    </row>
    <row r="13" spans="1:8" ht="12.75" x14ac:dyDescent="0.2">
      <c r="A13" s="10" t="s">
        <v>6</v>
      </c>
      <c r="B13" s="13">
        <v>0</v>
      </c>
      <c r="C13" s="13">
        <v>0</v>
      </c>
      <c r="D13" s="13">
        <f t="shared" ref="D13" si="4">B13+C13</f>
        <v>0</v>
      </c>
      <c r="E13" s="13">
        <v>0</v>
      </c>
      <c r="F13" s="13">
        <v>0</v>
      </c>
      <c r="G13" s="13">
        <f t="shared" ref="G13" si="5">F13-B13</f>
        <v>0</v>
      </c>
      <c r="H13" s="4" t="s">
        <v>24</v>
      </c>
    </row>
    <row r="14" spans="1:8" ht="12.75" x14ac:dyDescent="0.2">
      <c r="A14" s="14"/>
      <c r="B14" s="15"/>
      <c r="C14" s="15"/>
      <c r="D14" s="15"/>
      <c r="E14" s="15"/>
      <c r="F14" s="15"/>
      <c r="G14" s="15"/>
      <c r="H14" s="4" t="s">
        <v>25</v>
      </c>
    </row>
    <row r="15" spans="1:8" ht="12.75" x14ac:dyDescent="0.2">
      <c r="A15" s="16" t="s">
        <v>7</v>
      </c>
      <c r="B15" s="17">
        <f>SUM(B4:B13)</f>
        <v>13857955.52</v>
      </c>
      <c r="C15" s="17">
        <f t="shared" ref="C15:F15" si="6">SUM(C4:C13)</f>
        <v>978000</v>
      </c>
      <c r="D15" s="17">
        <f t="shared" si="6"/>
        <v>14835955.52</v>
      </c>
      <c r="E15" s="17">
        <f t="shared" si="6"/>
        <v>7514359.7199999997</v>
      </c>
      <c r="F15" s="18">
        <f t="shared" si="6"/>
        <v>7514359.7199999997</v>
      </c>
      <c r="G15" s="19">
        <f>SUM(G3:G12)</f>
        <v>-6343595.7999999998</v>
      </c>
      <c r="H15" s="4" t="s">
        <v>25</v>
      </c>
    </row>
    <row r="16" spans="1:8" ht="12.75" x14ac:dyDescent="0.2">
      <c r="A16" s="20"/>
      <c r="B16" s="21"/>
      <c r="C16" s="21"/>
      <c r="D16" s="22"/>
      <c r="E16" s="23" t="s">
        <v>31</v>
      </c>
      <c r="F16" s="24"/>
      <c r="G16" s="25">
        <f>IF(G15&gt;0,G15,0)</f>
        <v>0</v>
      </c>
      <c r="H16" s="4" t="s">
        <v>25</v>
      </c>
    </row>
    <row r="17" spans="1:8" ht="10.35" customHeight="1" x14ac:dyDescent="0.2">
      <c r="A17" s="26"/>
      <c r="B17" s="39" t="s">
        <v>30</v>
      </c>
      <c r="C17" s="39"/>
      <c r="D17" s="39"/>
      <c r="E17" s="39"/>
      <c r="F17" s="39"/>
      <c r="G17" s="42" t="s">
        <v>12</v>
      </c>
      <c r="H17" s="4" t="s">
        <v>25</v>
      </c>
    </row>
    <row r="18" spans="1:8" ht="25.5" x14ac:dyDescent="0.2">
      <c r="A18" s="27" t="s">
        <v>28</v>
      </c>
      <c r="B18" s="7" t="s">
        <v>8</v>
      </c>
      <c r="C18" s="8" t="s">
        <v>32</v>
      </c>
      <c r="D18" s="8" t="s">
        <v>9</v>
      </c>
      <c r="E18" s="8" t="s">
        <v>10</v>
      </c>
      <c r="F18" s="9" t="s">
        <v>11</v>
      </c>
      <c r="G18" s="43"/>
      <c r="H18" s="4" t="s">
        <v>25</v>
      </c>
    </row>
    <row r="19" spans="1:8" ht="12.75" x14ac:dyDescent="0.2">
      <c r="A19" s="28" t="s">
        <v>15</v>
      </c>
      <c r="B19" s="29">
        <f t="shared" ref="B19:G19" si="7">SUM(B20+B21+B22+B23+B24+B25+B26+B27)</f>
        <v>0</v>
      </c>
      <c r="C19" s="29">
        <f t="shared" si="7"/>
        <v>0</v>
      </c>
      <c r="D19" s="29">
        <f t="shared" si="7"/>
        <v>0</v>
      </c>
      <c r="E19" s="29">
        <f t="shared" si="7"/>
        <v>0</v>
      </c>
      <c r="F19" s="29">
        <f t="shared" si="7"/>
        <v>0</v>
      </c>
      <c r="G19" s="29">
        <f t="shared" si="7"/>
        <v>0</v>
      </c>
      <c r="H19" s="4" t="s">
        <v>25</v>
      </c>
    </row>
    <row r="20" spans="1:8" ht="12.75" x14ac:dyDescent="0.2">
      <c r="A20" s="30" t="s">
        <v>0</v>
      </c>
      <c r="B20" s="31">
        <v>0</v>
      </c>
      <c r="C20" s="31">
        <v>0</v>
      </c>
      <c r="D20" s="31">
        <f t="shared" ref="D20:D23" si="8">B20+C20</f>
        <v>0</v>
      </c>
      <c r="E20" s="31">
        <v>0</v>
      </c>
      <c r="F20" s="31">
        <v>0</v>
      </c>
      <c r="G20" s="31">
        <f t="shared" ref="G20:G23" si="9">F20-B20</f>
        <v>0</v>
      </c>
      <c r="H20" s="4" t="s">
        <v>16</v>
      </c>
    </row>
    <row r="21" spans="1:8" ht="12.75" x14ac:dyDescent="0.2">
      <c r="A21" s="30" t="s">
        <v>1</v>
      </c>
      <c r="B21" s="31">
        <v>0</v>
      </c>
      <c r="C21" s="31">
        <v>0</v>
      </c>
      <c r="D21" s="31">
        <f t="shared" si="8"/>
        <v>0</v>
      </c>
      <c r="E21" s="31">
        <v>0</v>
      </c>
      <c r="F21" s="31">
        <v>0</v>
      </c>
      <c r="G21" s="31">
        <f t="shared" si="9"/>
        <v>0</v>
      </c>
      <c r="H21" s="4" t="s">
        <v>26</v>
      </c>
    </row>
    <row r="22" spans="1:8" ht="12.75" x14ac:dyDescent="0.2">
      <c r="A22" s="30" t="s">
        <v>2</v>
      </c>
      <c r="B22" s="31">
        <v>0</v>
      </c>
      <c r="C22" s="31">
        <v>0</v>
      </c>
      <c r="D22" s="31">
        <f t="shared" si="8"/>
        <v>0</v>
      </c>
      <c r="E22" s="31">
        <v>0</v>
      </c>
      <c r="F22" s="31">
        <v>0</v>
      </c>
      <c r="G22" s="31">
        <f t="shared" si="9"/>
        <v>0</v>
      </c>
      <c r="H22" s="4" t="s">
        <v>17</v>
      </c>
    </row>
    <row r="23" spans="1:8" ht="12.75" x14ac:dyDescent="0.2">
      <c r="A23" s="30" t="s">
        <v>3</v>
      </c>
      <c r="B23" s="31">
        <v>0</v>
      </c>
      <c r="C23" s="31">
        <v>0</v>
      </c>
      <c r="D23" s="31">
        <f t="shared" si="8"/>
        <v>0</v>
      </c>
      <c r="E23" s="31">
        <v>0</v>
      </c>
      <c r="F23" s="31">
        <v>0</v>
      </c>
      <c r="G23" s="31">
        <f t="shared" si="9"/>
        <v>0</v>
      </c>
      <c r="H23" s="4" t="s">
        <v>18</v>
      </c>
    </row>
    <row r="24" spans="1:8" ht="14.25" x14ac:dyDescent="0.2">
      <c r="A24" s="30" t="s">
        <v>35</v>
      </c>
      <c r="B24" s="31">
        <v>0</v>
      </c>
      <c r="C24" s="31">
        <v>0</v>
      </c>
      <c r="D24" s="31">
        <f t="shared" ref="D24" si="10">B24+C24</f>
        <v>0</v>
      </c>
      <c r="E24" s="31">
        <v>0</v>
      </c>
      <c r="F24" s="31">
        <v>0</v>
      </c>
      <c r="G24" s="31">
        <f t="shared" ref="G24" si="11">F24-B24</f>
        <v>0</v>
      </c>
      <c r="H24" s="4" t="s">
        <v>19</v>
      </c>
    </row>
    <row r="25" spans="1:8" ht="14.25" x14ac:dyDescent="0.2">
      <c r="A25" s="30" t="s">
        <v>36</v>
      </c>
      <c r="B25" s="31">
        <v>0</v>
      </c>
      <c r="C25" s="31">
        <v>0</v>
      </c>
      <c r="D25" s="31">
        <f t="shared" ref="D25:D27" si="12">B25+C25</f>
        <v>0</v>
      </c>
      <c r="E25" s="31">
        <v>0</v>
      </c>
      <c r="F25" s="31">
        <v>0</v>
      </c>
      <c r="G25" s="31">
        <f t="shared" ref="G25:G27" si="13">F25-B25</f>
        <v>0</v>
      </c>
      <c r="H25" s="4" t="s">
        <v>20</v>
      </c>
    </row>
    <row r="26" spans="1:8" ht="38.25" x14ac:dyDescent="0.2">
      <c r="A26" s="30" t="s">
        <v>29</v>
      </c>
      <c r="B26" s="31">
        <v>0</v>
      </c>
      <c r="C26" s="31">
        <v>0</v>
      </c>
      <c r="D26" s="31">
        <f t="shared" si="12"/>
        <v>0</v>
      </c>
      <c r="E26" s="31">
        <v>0</v>
      </c>
      <c r="F26" s="31">
        <v>0</v>
      </c>
      <c r="G26" s="31">
        <f t="shared" si="13"/>
        <v>0</v>
      </c>
      <c r="H26" s="4" t="s">
        <v>22</v>
      </c>
    </row>
    <row r="27" spans="1:8" ht="25.5" x14ac:dyDescent="0.2">
      <c r="A27" s="30" t="s">
        <v>14</v>
      </c>
      <c r="B27" s="31">
        <v>0</v>
      </c>
      <c r="C27" s="31">
        <v>0</v>
      </c>
      <c r="D27" s="31">
        <f t="shared" si="12"/>
        <v>0</v>
      </c>
      <c r="E27" s="31">
        <v>0</v>
      </c>
      <c r="F27" s="31">
        <v>0</v>
      </c>
      <c r="G27" s="31">
        <f t="shared" si="13"/>
        <v>0</v>
      </c>
      <c r="H27" s="4" t="s">
        <v>23</v>
      </c>
    </row>
    <row r="28" spans="1:8" ht="12.75" x14ac:dyDescent="0.2">
      <c r="A28" s="32"/>
      <c r="B28" s="31"/>
      <c r="C28" s="31"/>
      <c r="D28" s="31"/>
      <c r="E28" s="31"/>
      <c r="F28" s="31"/>
      <c r="G28" s="31"/>
      <c r="H28" s="4" t="s">
        <v>25</v>
      </c>
    </row>
    <row r="29" spans="1:8" ht="41.25" customHeight="1" x14ac:dyDescent="0.2">
      <c r="A29" s="33" t="s">
        <v>33</v>
      </c>
      <c r="B29" s="34">
        <f t="shared" ref="B29:G29" si="14">SUM(B30:B33)</f>
        <v>13857955.52</v>
      </c>
      <c r="C29" s="34">
        <f t="shared" si="14"/>
        <v>978000</v>
      </c>
      <c r="D29" s="34">
        <f t="shared" si="14"/>
        <v>14835955.52</v>
      </c>
      <c r="E29" s="34">
        <f t="shared" si="14"/>
        <v>7514359.7199999997</v>
      </c>
      <c r="F29" s="34">
        <f t="shared" si="14"/>
        <v>7514359.7199999997</v>
      </c>
      <c r="G29" s="34">
        <f t="shared" si="14"/>
        <v>-6343595.7999999998</v>
      </c>
      <c r="H29" s="4" t="s">
        <v>25</v>
      </c>
    </row>
    <row r="30" spans="1:8" ht="12.75" x14ac:dyDescent="0.2">
      <c r="A30" s="30" t="s">
        <v>1</v>
      </c>
      <c r="B30" s="31">
        <v>0</v>
      </c>
      <c r="C30" s="31">
        <v>0</v>
      </c>
      <c r="D30" s="31">
        <f>B30+C30</f>
        <v>0</v>
      </c>
      <c r="E30" s="31">
        <v>0</v>
      </c>
      <c r="F30" s="31">
        <v>0</v>
      </c>
      <c r="G30" s="31">
        <f>F30-B30</f>
        <v>0</v>
      </c>
      <c r="H30" s="4" t="s">
        <v>26</v>
      </c>
    </row>
    <row r="31" spans="1:8" ht="12.75" x14ac:dyDescent="0.2">
      <c r="A31" s="30" t="s">
        <v>4</v>
      </c>
      <c r="B31" s="31">
        <v>0</v>
      </c>
      <c r="C31" s="31">
        <v>0</v>
      </c>
      <c r="D31" s="31">
        <f>B31+C31</f>
        <v>0</v>
      </c>
      <c r="E31" s="31">
        <v>0</v>
      </c>
      <c r="F31" s="31">
        <v>0</v>
      </c>
      <c r="G31" s="31">
        <f t="shared" ref="G31:G32" si="15">F31-B31</f>
        <v>0</v>
      </c>
      <c r="H31" s="4" t="s">
        <v>19</v>
      </c>
    </row>
    <row r="32" spans="1:8" ht="27" x14ac:dyDescent="0.2">
      <c r="A32" s="30" t="s">
        <v>37</v>
      </c>
      <c r="B32" s="31">
        <v>1284355.52</v>
      </c>
      <c r="C32" s="31">
        <v>215000</v>
      </c>
      <c r="D32" s="31">
        <f>B32+C32</f>
        <v>1499355.52</v>
      </c>
      <c r="E32" s="31">
        <v>764359.72</v>
      </c>
      <c r="F32" s="31">
        <v>764359.72</v>
      </c>
      <c r="G32" s="31">
        <f t="shared" si="15"/>
        <v>-519995.80000000005</v>
      </c>
      <c r="H32" s="4" t="s">
        <v>21</v>
      </c>
    </row>
    <row r="33" spans="1:8" ht="25.5" x14ac:dyDescent="0.2">
      <c r="A33" s="30" t="s">
        <v>14</v>
      </c>
      <c r="B33" s="31">
        <v>12573600</v>
      </c>
      <c r="C33" s="31">
        <v>763000</v>
      </c>
      <c r="D33" s="31">
        <f>B33+C33</f>
        <v>13336600</v>
      </c>
      <c r="E33" s="31">
        <v>6750000</v>
      </c>
      <c r="F33" s="31">
        <v>6750000</v>
      </c>
      <c r="G33" s="31">
        <f t="shared" ref="G33" si="16">F33-B33</f>
        <v>-5823600</v>
      </c>
      <c r="H33" s="4" t="s">
        <v>23</v>
      </c>
    </row>
    <row r="34" spans="1:8" ht="12.75" x14ac:dyDescent="0.2">
      <c r="A34" s="32"/>
      <c r="B34" s="31"/>
      <c r="C34" s="31"/>
      <c r="D34" s="31"/>
      <c r="E34" s="31"/>
      <c r="F34" s="31"/>
      <c r="G34" s="31"/>
      <c r="H34" s="4" t="s">
        <v>25</v>
      </c>
    </row>
    <row r="35" spans="1:8" ht="12.75" x14ac:dyDescent="0.2">
      <c r="A35" s="28" t="s">
        <v>6</v>
      </c>
      <c r="B35" s="34">
        <f t="shared" ref="B35:G35" si="17">SUM(B36)</f>
        <v>0</v>
      </c>
      <c r="C35" s="34">
        <f t="shared" si="17"/>
        <v>0</v>
      </c>
      <c r="D35" s="34">
        <f t="shared" si="17"/>
        <v>0</v>
      </c>
      <c r="E35" s="34">
        <f t="shared" si="17"/>
        <v>0</v>
      </c>
      <c r="F35" s="34">
        <f t="shared" si="17"/>
        <v>0</v>
      </c>
      <c r="G35" s="34">
        <f t="shared" si="17"/>
        <v>0</v>
      </c>
      <c r="H35" s="4" t="s">
        <v>25</v>
      </c>
    </row>
    <row r="36" spans="1:8" ht="12.75" x14ac:dyDescent="0.2">
      <c r="A36" s="30" t="s">
        <v>6</v>
      </c>
      <c r="B36" s="31">
        <v>0</v>
      </c>
      <c r="C36" s="31">
        <v>0</v>
      </c>
      <c r="D36" s="31">
        <f>B36+C36</f>
        <v>0</v>
      </c>
      <c r="E36" s="31">
        <v>0</v>
      </c>
      <c r="F36" s="31">
        <v>0</v>
      </c>
      <c r="G36" s="31">
        <f>F36-B36</f>
        <v>0</v>
      </c>
      <c r="H36" s="4" t="s">
        <v>24</v>
      </c>
    </row>
    <row r="37" spans="1:8" ht="12.75" x14ac:dyDescent="0.2">
      <c r="A37" s="30"/>
      <c r="B37" s="31"/>
      <c r="C37" s="31"/>
      <c r="D37" s="31"/>
      <c r="E37" s="31"/>
      <c r="F37" s="31"/>
      <c r="G37" s="31"/>
      <c r="H37" s="4"/>
    </row>
    <row r="38" spans="1:8" ht="12.75" x14ac:dyDescent="0.2">
      <c r="A38" s="35" t="s">
        <v>7</v>
      </c>
      <c r="B38" s="17">
        <f>SUM(B35+B29+B19)</f>
        <v>13857955.52</v>
      </c>
      <c r="C38" s="17">
        <f t="shared" ref="C38:F38" si="18">SUM(C35+C29+C19)</f>
        <v>978000</v>
      </c>
      <c r="D38" s="17">
        <f t="shared" si="18"/>
        <v>14835955.52</v>
      </c>
      <c r="E38" s="17">
        <f t="shared" si="18"/>
        <v>7514359.7199999997</v>
      </c>
      <c r="F38" s="17">
        <f t="shared" si="18"/>
        <v>7514359.7199999997</v>
      </c>
      <c r="G38" s="19">
        <f>SUM(G35+G29+G19)</f>
        <v>-6343595.7999999998</v>
      </c>
      <c r="H38" s="4" t="s">
        <v>25</v>
      </c>
    </row>
    <row r="39" spans="1:8" ht="12.75" x14ac:dyDescent="0.2">
      <c r="A39" s="20"/>
      <c r="B39" s="21"/>
      <c r="C39" s="21"/>
      <c r="D39" s="21"/>
      <c r="E39" s="23" t="s">
        <v>31</v>
      </c>
      <c r="F39" s="36"/>
      <c r="G39" s="25">
        <f>+IF(G38&gt;0,G38,0)</f>
        <v>0</v>
      </c>
      <c r="H39" s="4" t="s">
        <v>25</v>
      </c>
    </row>
    <row r="40" spans="1:8" ht="12.75" x14ac:dyDescent="0.2">
      <c r="A40" s="37" t="s">
        <v>27</v>
      </c>
      <c r="B40" s="14"/>
      <c r="C40" s="14"/>
      <c r="D40" s="14"/>
      <c r="E40" s="14"/>
      <c r="F40" s="14"/>
      <c r="G40" s="14"/>
    </row>
    <row r="41" spans="1:8" ht="14.25" x14ac:dyDescent="0.2">
      <c r="A41" s="14" t="s">
        <v>38</v>
      </c>
      <c r="B41" s="14"/>
      <c r="C41" s="14"/>
      <c r="D41" s="14"/>
      <c r="E41" s="14"/>
      <c r="F41" s="14"/>
      <c r="G41" s="14"/>
    </row>
    <row r="42" spans="1:8" ht="14.25" x14ac:dyDescent="0.2">
      <c r="A42" s="14" t="s">
        <v>39</v>
      </c>
      <c r="B42" s="14"/>
      <c r="C42" s="14"/>
      <c r="D42" s="14"/>
      <c r="E42" s="14"/>
      <c r="F42" s="14"/>
      <c r="G42" s="14"/>
    </row>
    <row r="43" spans="1:8" ht="30.75" customHeight="1" x14ac:dyDescent="0.2">
      <c r="A43" s="41" t="s">
        <v>40</v>
      </c>
      <c r="B43" s="41"/>
      <c r="C43" s="41"/>
      <c r="D43" s="41"/>
      <c r="E43" s="41"/>
      <c r="F43" s="41"/>
      <c r="G43" s="41"/>
    </row>
    <row r="44" spans="1:8" ht="12.75" x14ac:dyDescent="0.2">
      <c r="A44" s="14"/>
      <c r="B44" s="14"/>
      <c r="C44" s="14"/>
      <c r="D44" s="14"/>
      <c r="E44" s="14"/>
      <c r="F44" s="14"/>
      <c r="G44" s="14"/>
    </row>
    <row r="45" spans="1:8" ht="12.75" x14ac:dyDescent="0.2">
      <c r="A45" s="14"/>
      <c r="B45" s="14"/>
      <c r="C45" s="14"/>
      <c r="D45" s="14"/>
      <c r="E45" s="14"/>
      <c r="F45" s="14"/>
      <c r="G45" s="14"/>
    </row>
    <row r="46" spans="1:8" ht="12.75" x14ac:dyDescent="0.2">
      <c r="A46" s="14"/>
      <c r="B46" s="14"/>
      <c r="C46" s="14"/>
      <c r="D46" s="14"/>
      <c r="E46" s="14"/>
      <c r="F46" s="14"/>
      <c r="G46" s="14"/>
    </row>
    <row r="47" spans="1:8" ht="12.75" x14ac:dyDescent="0.2">
      <c r="A47" s="14"/>
      <c r="B47" s="14"/>
      <c r="C47" s="14"/>
      <c r="D47" s="14"/>
      <c r="E47" s="14"/>
      <c r="F47" s="14"/>
      <c r="G47" s="14"/>
    </row>
    <row r="48" spans="1:8" ht="12.75" x14ac:dyDescent="0.2">
      <c r="A48" s="14"/>
      <c r="B48" s="14"/>
      <c r="C48" s="14"/>
      <c r="D48" s="14"/>
      <c r="E48" s="14"/>
      <c r="F48" s="14"/>
      <c r="G48" s="14"/>
    </row>
    <row r="49" spans="1:7" ht="12.75" x14ac:dyDescent="0.2">
      <c r="A49" s="14"/>
      <c r="B49" s="14"/>
      <c r="C49" s="14"/>
      <c r="D49" s="14"/>
      <c r="E49" s="14"/>
      <c r="F49" s="14"/>
      <c r="G49" s="14"/>
    </row>
    <row r="50" spans="1:7" ht="12.75" x14ac:dyDescent="0.2">
      <c r="A50" s="14"/>
      <c r="B50" s="14"/>
      <c r="C50" s="14"/>
      <c r="D50" s="14"/>
      <c r="E50" s="14"/>
      <c r="F50" s="14"/>
      <c r="G50" s="14"/>
    </row>
    <row r="51" spans="1:7" ht="12.75" x14ac:dyDescent="0.2">
      <c r="A51" s="14"/>
      <c r="B51" s="14"/>
      <c r="C51" s="14"/>
      <c r="D51" s="14"/>
      <c r="E51" s="14"/>
      <c r="F51" s="14"/>
      <c r="G51" s="14"/>
    </row>
    <row r="52" spans="1:7" ht="12.75" x14ac:dyDescent="0.2">
      <c r="A52" s="14"/>
      <c r="B52" s="14"/>
      <c r="C52" s="14"/>
      <c r="D52" s="14"/>
      <c r="E52" s="14"/>
      <c r="F52" s="14"/>
      <c r="G52" s="14"/>
    </row>
    <row r="53" spans="1:7" ht="12.75" x14ac:dyDescent="0.2">
      <c r="A53" s="14"/>
      <c r="B53" s="14"/>
      <c r="C53" s="14"/>
      <c r="D53" s="14"/>
      <c r="E53" s="14"/>
      <c r="F53" s="14"/>
      <c r="G53" s="14"/>
    </row>
    <row r="54" spans="1:7" ht="12.75" x14ac:dyDescent="0.2">
      <c r="A54" s="14"/>
      <c r="B54" s="14"/>
      <c r="C54" s="14"/>
      <c r="D54" s="14"/>
      <c r="E54" s="14"/>
      <c r="F54" s="14"/>
      <c r="G54" s="14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2026-07-30T19:15:18Z</cp:lastPrinted>
  <dcterms:created xsi:type="dcterms:W3CDTF">2012-12-11T20:48:19Z</dcterms:created>
  <dcterms:modified xsi:type="dcterms:W3CDTF">2026-08-03T19:47:06Z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