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0" yWindow="0" windowWidth="28710" windowHeight="1185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</workbook>
</file>

<file path=xl/calcChain.xml><?xml version="1.0" encoding="utf-8"?>
<calcChain xmlns="http://schemas.openxmlformats.org/spreadsheetml/2006/main">
  <c r="D15" i="4" l="1"/>
  <c r="G15" i="4" s="1"/>
  <c r="D14" i="4"/>
  <c r="G14" i="4" s="1"/>
  <c r="D13" i="4"/>
  <c r="G13" i="4" s="1"/>
  <c r="D12" i="4"/>
  <c r="G12" i="4" s="1"/>
  <c r="D16" i="4" l="1"/>
  <c r="G16" i="4" s="1"/>
  <c r="F52" i="4" l="1"/>
  <c r="E52" i="4"/>
  <c r="C52" i="4"/>
  <c r="B52" i="4"/>
  <c r="D50" i="4"/>
  <c r="G50" i="4" s="1"/>
  <c r="D46" i="4"/>
  <c r="G46" i="4" s="1"/>
  <c r="D48" i="4"/>
  <c r="G48" i="4" s="1"/>
  <c r="D44" i="4"/>
  <c r="G44" i="4" s="1"/>
  <c r="D42" i="4"/>
  <c r="G42" i="4" s="1"/>
  <c r="D40" i="4"/>
  <c r="G40" i="4" s="1"/>
  <c r="D38" i="4"/>
  <c r="G38" i="4" s="1"/>
  <c r="D36" i="4"/>
  <c r="G36" i="4" s="1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7" i="4"/>
  <c r="E17" i="4"/>
  <c r="C17" i="4"/>
  <c r="B17" i="4"/>
  <c r="G52" i="4" l="1"/>
  <c r="D52" i="4"/>
  <c r="G29" i="4"/>
  <c r="D29" i="4"/>
  <c r="G17" i="4"/>
  <c r="D17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<sst xmlns="http://schemas.openxmlformats.org/spreadsheetml/2006/main" count="200" uniqueCount="143">
  <si>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</si>
  <si>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</si>
  <si>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</si>
  <si>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</si>
  <si>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</si>
  <si>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</si>
  <si>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</si>
  <si>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</si>
  <si>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</si>
  <si>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</si>
  <si>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</si>
  <si>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</si>
  <si>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</si>
  <si>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</si>
  <si>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</si>
  <si>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</si>
  <si>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</si>
  <si>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</si>
  <si>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</si>
  <si>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</si>
  <si>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</si>
  <si>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</si>
  <si>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</si>
  <si>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</si>
  <si>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</si>
  <si>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</si>
  <si>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</si>
  <si>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</si>
  <si>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</si>
  <si>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</si>
  <si>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</si>
  <si>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</si>
  <si>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</si>
  <si>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</si>
  <si>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</si>
  <si>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</si>
  <si>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</si>
  <si>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</si>
  <si>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</si>
  <si>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</si>
  <si>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</si>
  <si>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</si>
  <si>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</si>
  <si>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</si>
  <si>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</si>
  <si>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</si>
  <si>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</si>
  <si>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</si>
  <si>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</si>
  <si>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</si>
  <si>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</si>
  <si>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</si>
  <si>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</si>
  <si>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</si>
  <si>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</si>
  <si>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</si>
  <si>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</si>
  <si>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</si>
  <si>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</si>
  <si>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</si>
  <si>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</si>
  <si>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</si>
  <si>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</si>
  <si>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</si>
  <si>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</si>
  <si>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</si>
  <si>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</si>
  <si>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</si>
  <si>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</si>
  <si>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</si>
  <si>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</si>
  <si>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</si>
  <si>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</si>
  <si>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</si>
  <si>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</si>
  <si>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</si>
  <si>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</si>
  <si>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</si>
  <si>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</si>
  <si>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</si>
  <si>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</si>
  <si>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</si>
  <si>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</si>
  <si>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</si>
  <si>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</si>
  <si>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</si>
  <si>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</si>
  <si>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</si>
  <si>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</si>
  <si>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</si>
  <si>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</si>
  <si>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</si>
  <si>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</si>
  <si>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</si>
  <si>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</si>
  <si>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</si>
  <si>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</si>
  <si>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</si>
  <si>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</si>
  <si>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</si>
  <si>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</si>
  <si>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</si>
  <si>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</si>
  <si>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</si>
  <si>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</si>
  <si>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</si>
  <si>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</si>
  <si>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</si>
  <si>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</si>
  <si>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</si>
  <si>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</si>
  <si>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</si>
  <si>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</si>
  <si>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</si>
  <si>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</si>
  <si>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</si>
  <si>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</si>
  <si>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</si>
  <si>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</si>
  <si>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</si>
  <si>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</si>
  <si>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</si>
  <si>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</si>
  <si>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</si>
  <si>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</si>
  <si>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</si>
  <si>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</si>
  <si>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</si>
  <si>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Cortázar, Gto.
Estado Analítico del Ejercicio del Presupuesto de Egresos
Clasificación por Objeto del Gasto (Capítulo y Concepto)
Del 1 de Enero al 31 de Marzo de 2025
(Cifras en Pesos)</t>
  </si>
  <si>
    <t>Sistema para el Desarrollo Integral de la Familia del Municipio de Cortázar, Gto.
Estado Analítico del Ejercicio del Presupuesto de Egresos
Clasificación Económica (por Tipo de Gasto)
Del 1 de Enero al 31 de Marzo de 2025
(Cifras en Pesos)</t>
  </si>
  <si>
    <t>31120M09D010202 REHABILITACION</t>
  </si>
  <si>
    <t>31120M09D010203 TRABAJO SOCIAL</t>
  </si>
  <si>
    <t>31120M09D010204 INCLUSION A LA VIDA</t>
  </si>
  <si>
    <t>31120M09D010205 ADULTOS MAYORES</t>
  </si>
  <si>
    <t>31120M09D010206 ASISTENCIA ALIMENTARIA</t>
  </si>
  <si>
    <t>31120M09D010207 CENTRO DE ATENCION INFAN</t>
  </si>
  <si>
    <t>31120M09D010208 PSICOLOGIA</t>
  </si>
  <si>
    <t>31120M09D010209 NIÑOS (A) ADOLE DESARR E</t>
  </si>
  <si>
    <t>31120M09D010210 CRIANZA POSITIVA</t>
  </si>
  <si>
    <t>31120M09D010211 RED MOVIL</t>
  </si>
  <si>
    <t>31120M09D010300 DIRECCION ADMINISTRATIVA</t>
  </si>
  <si>
    <t>Sistema para el Desarrollo Integral de la Familia del Municipio de Cortázar, Gto.
Estado Analítico del Ejercicio del Presupuesto de Egresos
Clasificación Administrativa
Del 1 de Enero al 31 de Marzo de 2025
(Cifras en Pesos)</t>
  </si>
  <si>
    <t>Sistema para el Desarrollo Integral de la Familia del Municipio de Cortázar, Gto.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</si>
</sst>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2" xfId="9" applyFont="1" applyBorder="1" applyAlignment="1">
      <alignment horizontal="left" vertical="center" indent="1"/>
    </xf>
    <xf numFmtId="0" fontId="3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3" fillId="0" borderId="0" xfId="0" applyFont="1" applyAlignment="1">
      <alignment horizontal="left" wrapText="1" inden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6" xfId="9" applyFont="1" applyFill="1" applyBorder="1" applyAlignment="1" applyProtection="1">
      <alignment vertical="center" wrapText="1"/>
      <protection locked="0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1" xfId="9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11" xfId="0" applyNumberFormat="1" applyFont="1" applyBorder="1" applyProtection="1">
      <protection locked="0"/>
    </xf>
    <xf numFmtId="3" fontId="7" fillId="0" borderId="5" xfId="0" applyNumberFormat="1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0" applyFont="1"/>
    <xf numFmtId="0" fontId="7" fillId="0" borderId="3" xfId="0" applyFont="1" applyBorder="1"/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895351</xdr:colOff>
      <xdr:row>60</xdr:row>
      <xdr:rowOff>133348</xdr:rowOff>
    </xdr:from>
    <xdr:to>
      <xdr:col>6</xdr:col>
      <xdr:colOff>581025</xdr:colOff>
      <xdr:row>67</xdr:row>
      <xdr:rowOff>85724</xdr:rowOff>
    </xdr:to>
    <xdr:sp macro="" textlink="">
      <xdr:nvSpPr>
        <xdr:cNvPr id="2" name="CuadroTexto 1"/>
        <xdr:cNvSpPr txBox="1"/>
      </xdr:nvSpPr>
      <xdr:spPr>
        <a:xfrm>
          <a:off x="4667251" y="4076698"/>
          <a:ext cx="3876674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276224</xdr:colOff>
      <xdr:row>60</xdr:row>
      <xdr:rowOff>95251</xdr:rowOff>
    </xdr:from>
    <xdr:to>
      <xdr:col>0</xdr:col>
      <xdr:colOff>4333875</xdr:colOff>
      <xdr:row>67</xdr:row>
      <xdr:rowOff>133352</xdr:rowOff>
    </xdr:to>
    <xdr:sp macro="" textlink="">
      <xdr:nvSpPr>
        <xdr:cNvPr id="3" name="CuadroTexto 2"/>
        <xdr:cNvSpPr txBox="1"/>
      </xdr:nvSpPr>
      <xdr:spPr>
        <a:xfrm>
          <a:off x="276224" y="11153776"/>
          <a:ext cx="4057651" cy="1038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895351</xdr:colOff>
      <xdr:row>23</xdr:row>
      <xdr:rowOff>133348</xdr:rowOff>
    </xdr:from>
    <xdr:to>
      <xdr:col>6</xdr:col>
      <xdr:colOff>581025</xdr:colOff>
      <xdr:row>30</xdr:row>
      <xdr:rowOff>85724</xdr:rowOff>
    </xdr:to>
    <xdr:sp macro="" textlink="">
      <xdr:nvSpPr>
        <xdr:cNvPr id="2" name="CuadroTexto 1"/>
        <xdr:cNvSpPr txBox="1"/>
      </xdr:nvSpPr>
      <xdr:spPr>
        <a:xfrm>
          <a:off x="5534026" y="12496798"/>
          <a:ext cx="3962399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276224</xdr:colOff>
      <xdr:row>23</xdr:row>
      <xdr:rowOff>95251</xdr:rowOff>
    </xdr:from>
    <xdr:to>
      <xdr:col>2</xdr:col>
      <xdr:colOff>152399</xdr:colOff>
      <xdr:row>30</xdr:row>
      <xdr:rowOff>133352</xdr:rowOff>
    </xdr:to>
    <xdr:sp macro="" textlink="">
      <xdr:nvSpPr>
        <xdr:cNvPr id="3" name="CuadroTexto 2"/>
        <xdr:cNvSpPr txBox="1"/>
      </xdr:nvSpPr>
      <xdr:spPr>
        <a:xfrm>
          <a:off x="276224" y="4038601"/>
          <a:ext cx="3648075" cy="1038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895351</xdr:colOff>
      <xdr:row>81</xdr:row>
      <xdr:rowOff>133348</xdr:rowOff>
    </xdr:from>
    <xdr:to>
      <xdr:col>6</xdr:col>
      <xdr:colOff>581025</xdr:colOff>
      <xdr:row>88</xdr:row>
      <xdr:rowOff>85724</xdr:rowOff>
    </xdr:to>
    <xdr:sp macro="" textlink="">
      <xdr:nvSpPr>
        <xdr:cNvPr id="2" name="CuadroTexto 1"/>
        <xdr:cNvSpPr txBox="1"/>
      </xdr:nvSpPr>
      <xdr:spPr>
        <a:xfrm>
          <a:off x="5534026" y="12496798"/>
          <a:ext cx="3962399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276225</xdr:colOff>
      <xdr:row>82</xdr:row>
      <xdr:rowOff>38100</xdr:rowOff>
    </xdr:from>
    <xdr:to>
      <xdr:col>1</xdr:col>
      <xdr:colOff>419099</xdr:colOff>
      <xdr:row>88</xdr:row>
      <xdr:rowOff>133351</xdr:rowOff>
    </xdr:to>
    <xdr:sp macro="" textlink="">
      <xdr:nvSpPr>
        <xdr:cNvPr id="3" name="CuadroTexto 2"/>
        <xdr:cNvSpPr txBox="1"/>
      </xdr:nvSpPr>
      <xdr:spPr>
        <a:xfrm>
          <a:off x="276225" y="12544425"/>
          <a:ext cx="3733799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876301</xdr:colOff>
      <xdr:row>47</xdr:row>
      <xdr:rowOff>85723</xdr:rowOff>
    </xdr:from>
    <xdr:to>
      <xdr:col>6</xdr:col>
      <xdr:colOff>561975</xdr:colOff>
      <xdr:row>54</xdr:row>
      <xdr:rowOff>38099</xdr:rowOff>
    </xdr:to>
    <xdr:sp macro="" textlink="">
      <xdr:nvSpPr>
        <xdr:cNvPr id="2" name="CuadroTexto 1"/>
        <xdr:cNvSpPr txBox="1"/>
      </xdr:nvSpPr>
      <xdr:spPr>
        <a:xfrm>
          <a:off x="6438901" y="7553323"/>
          <a:ext cx="3876674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885826</xdr:colOff>
      <xdr:row>48</xdr:row>
      <xdr:rowOff>19050</xdr:rowOff>
    </xdr:from>
    <xdr:to>
      <xdr:col>0</xdr:col>
      <xdr:colOff>4238626</xdr:colOff>
      <xdr:row>54</xdr:row>
      <xdr:rowOff>114301</xdr:rowOff>
    </xdr:to>
    <xdr:sp macro="" textlink="">
      <xdr:nvSpPr>
        <xdr:cNvPr id="3" name="CuadroTexto 2"/>
        <xdr:cNvSpPr txBox="1"/>
      </xdr:nvSpPr>
      <xdr:spPr>
        <a:xfrm>
          <a:off x="885826" y="7629525"/>
          <a:ext cx="33528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workbookViewId="0">
      <selection activeCell="A20" sqref="A20:G20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141</v>
      </c>
      <c r="B1" s="39"/>
      <c r="C1" s="39"/>
      <c r="D1" s="39"/>
      <c r="E1" s="39"/>
      <c r="F1" s="39"/>
      <c r="G1" s="40"/>
    </row>
    <row r="2" spans="1:7" x14ac:dyDescent="0.2">
      <c r="A2" s="23"/>
      <c r="B2" s="35" t="s">
        <v>56</v>
      </c>
      <c r="C2" s="21"/>
      <c r="D2" s="18" t="s">
        <v>56</v>
      </c>
      <c r="E2" s="21"/>
      <c r="F2" s="22"/>
      <c r="G2" s="36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7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7">
        <v>696846.35</v>
      </c>
      <c r="C5" s="27">
        <v>-12474.22</v>
      </c>
      <c r="D5" s="27">
        <f>B5+C5</f>
        <v>684372.13</v>
      </c>
      <c r="E5" s="27">
        <v>146567.38</v>
      </c>
      <c r="F5" s="27">
        <v>146567.38</v>
      </c>
      <c r="G5" s="27">
        <f>D5-E5</f>
        <v>537804.75</v>
      </c>
    </row>
    <row r="6" spans="1:7" x14ac:dyDescent="0.2">
      <c r="A6" s="14" t="s">
        <v>131</v>
      </c>
      <c r="B6" s="27">
        <v>528496.02</v>
      </c>
      <c r="C6" s="27">
        <v>8552.5300000000007</v>
      </c>
      <c r="D6" s="27">
        <f t="shared" ref="D6:D11" si="0">B6+C6</f>
        <v>537048.55000000005</v>
      </c>
      <c r="E6" s="27">
        <v>100353.65</v>
      </c>
      <c r="F6" s="27">
        <v>100353.65</v>
      </c>
      <c r="G6" s="27">
        <f t="shared" ref="G6:G11" si="1">D6-E6</f>
        <v>436694.9</v>
      </c>
    </row>
    <row r="7" spans="1:7" x14ac:dyDescent="0.2">
      <c r="A7" s="14" t="s">
        <v>132</v>
      </c>
      <c r="B7" s="27">
        <v>404475.27</v>
      </c>
      <c r="C7" s="27">
        <v>0</v>
      </c>
      <c r="D7" s="27">
        <f t="shared" si="0"/>
        <v>404475.27</v>
      </c>
      <c r="E7" s="27">
        <v>85111.34</v>
      </c>
      <c r="F7" s="27">
        <v>85111.34</v>
      </c>
      <c r="G7" s="27">
        <f t="shared" si="1"/>
        <v>319363.93000000005</v>
      </c>
    </row>
    <row r="8" spans="1:7" x14ac:dyDescent="0.2">
      <c r="A8" s="14" t="s">
        <v>133</v>
      </c>
      <c r="B8" s="27">
        <v>1320729.3</v>
      </c>
      <c r="C8" s="27">
        <v>0</v>
      </c>
      <c r="D8" s="27">
        <f t="shared" si="0"/>
        <v>1320729.3</v>
      </c>
      <c r="E8" s="27">
        <v>308945.34999999998</v>
      </c>
      <c r="F8" s="27">
        <v>308945.34999999998</v>
      </c>
      <c r="G8" s="27">
        <f t="shared" si="1"/>
        <v>1011783.9500000001</v>
      </c>
    </row>
    <row r="9" spans="1:7" x14ac:dyDescent="0.2">
      <c r="A9" s="14" t="s">
        <v>134</v>
      </c>
      <c r="B9" s="27">
        <v>693772.54</v>
      </c>
      <c r="C9" s="27">
        <v>5525.8</v>
      </c>
      <c r="D9" s="27">
        <f t="shared" si="0"/>
        <v>699298.34000000008</v>
      </c>
      <c r="E9" s="27">
        <v>145117.47</v>
      </c>
      <c r="F9" s="27">
        <v>145117.47</v>
      </c>
      <c r="G9" s="27">
        <f t="shared" si="1"/>
        <v>554180.87000000011</v>
      </c>
    </row>
    <row r="10" spans="1:7" x14ac:dyDescent="0.2">
      <c r="A10" s="14" t="s">
        <v>135</v>
      </c>
      <c r="B10" s="27">
        <v>701903.9</v>
      </c>
      <c r="C10" s="27">
        <v>8326.92</v>
      </c>
      <c r="D10" s="27">
        <f t="shared" si="0"/>
        <v>710230.82000000007</v>
      </c>
      <c r="E10" s="27">
        <v>153266.10999999999</v>
      </c>
      <c r="F10" s="27">
        <v>153266.10999999999</v>
      </c>
      <c r="G10" s="27">
        <f t="shared" si="1"/>
        <v>556964.71000000008</v>
      </c>
    </row>
    <row r="11" spans="1:7" x14ac:dyDescent="0.2">
      <c r="A11" s="14" t="s">
        <v>136</v>
      </c>
      <c r="B11" s="27">
        <v>676468.46</v>
      </c>
      <c r="C11" s="27">
        <v>0</v>
      </c>
      <c r="D11" s="27">
        <f t="shared" si="0"/>
        <v>676468.46</v>
      </c>
      <c r="E11" s="27">
        <v>132680.79999999999</v>
      </c>
      <c r="F11" s="27">
        <v>132680.79999999999</v>
      </c>
      <c r="G11" s="27">
        <f t="shared" si="1"/>
        <v>543787.65999999992</v>
      </c>
    </row>
    <row r="12" spans="1:7" x14ac:dyDescent="0.2">
      <c r="A12" s="14" t="s">
        <v>137</v>
      </c>
      <c r="B12" s="27">
        <v>659189.47</v>
      </c>
      <c r="C12" s="27">
        <v>13970.29</v>
      </c>
      <c r="D12" s="27">
        <f t="shared" ref="D12" si="2">B12+C12</f>
        <v>673159.76</v>
      </c>
      <c r="E12" s="27">
        <v>142133.51</v>
      </c>
      <c r="F12" s="27">
        <v>142133.51</v>
      </c>
      <c r="G12" s="27">
        <f t="shared" ref="G12" si="3">D12-E12</f>
        <v>531026.25</v>
      </c>
    </row>
    <row r="13" spans="1:7" x14ac:dyDescent="0.2">
      <c r="A13" s="14" t="s">
        <v>138</v>
      </c>
      <c r="B13" s="27">
        <v>139524.35999999999</v>
      </c>
      <c r="C13" s="27">
        <v>0</v>
      </c>
      <c r="D13" s="27">
        <f t="shared" ref="D13" si="4">B13+C13</f>
        <v>139524.35999999999</v>
      </c>
      <c r="E13" s="27">
        <v>30330.93</v>
      </c>
      <c r="F13" s="27">
        <v>30330.93</v>
      </c>
      <c r="G13" s="27">
        <f t="shared" ref="G13" si="5">D13-E13</f>
        <v>109193.43</v>
      </c>
    </row>
    <row r="14" spans="1:7" x14ac:dyDescent="0.2">
      <c r="A14" s="14" t="s">
        <v>139</v>
      </c>
      <c r="B14" s="27">
        <v>433159.52</v>
      </c>
      <c r="C14" s="27">
        <v>0</v>
      </c>
      <c r="D14" s="27">
        <f t="shared" ref="D14" si="6">B14+C14</f>
        <v>433159.52</v>
      </c>
      <c r="E14" s="27">
        <v>93455.98</v>
      </c>
      <c r="F14" s="27">
        <v>93455.98</v>
      </c>
      <c r="G14" s="27">
        <f t="shared" ref="G14" si="7">D14-E14</f>
        <v>339703.54000000004</v>
      </c>
    </row>
    <row r="15" spans="1:7" x14ac:dyDescent="0.2">
      <c r="A15" s="14" t="s">
        <v>140</v>
      </c>
      <c r="B15" s="27">
        <v>6840392.04</v>
      </c>
      <c r="C15" s="27">
        <v>797559</v>
      </c>
      <c r="D15" s="27">
        <f t="shared" ref="D15" si="8">B15+C15</f>
        <v>7637951.04</v>
      </c>
      <c r="E15" s="27">
        <v>2602266.64</v>
      </c>
      <c r="F15" s="27">
        <v>2579298.64</v>
      </c>
      <c r="G15" s="27">
        <f t="shared" ref="G15" si="9">D15-E15</f>
        <v>5035684.4000000004</v>
      </c>
    </row>
    <row r="16" spans="1:7" x14ac:dyDescent="0.2">
      <c r="A16" s="14"/>
      <c r="B16" s="27">
        <v>0</v>
      </c>
      <c r="C16" s="27">
        <v>0</v>
      </c>
      <c r="D16" s="27">
        <f t="shared" ref="D16" si="10">B16+C16</f>
        <v>0</v>
      </c>
      <c r="E16" s="27">
        <v>0</v>
      </c>
      <c r="F16" s="27">
        <v>0</v>
      </c>
      <c r="G16" s="27">
        <f t="shared" ref="G16" si="11">D16-E16</f>
        <v>0</v>
      </c>
    </row>
    <row r="17" spans="1:7" x14ac:dyDescent="0.2">
      <c r="A17" s="8" t="s">
        <v>122</v>
      </c>
      <c r="B17" s="28">
        <f t="shared" ref="B17:G17" si="12">SUM(B5:B16)</f>
        <v>13094957.23</v>
      </c>
      <c r="C17" s="28">
        <f t="shared" si="12"/>
        <v>821460.32</v>
      </c>
      <c r="D17" s="28">
        <f t="shared" si="12"/>
        <v>13916417.550000001</v>
      </c>
      <c r="E17" s="28">
        <f t="shared" si="12"/>
        <v>3940229.16</v>
      </c>
      <c r="F17" s="28">
        <f t="shared" si="12"/>
        <v>3917261.16</v>
      </c>
      <c r="G17" s="28">
        <f t="shared" si="12"/>
        <v>9976188.3900000006</v>
      </c>
    </row>
    <row r="20" spans="1:7" ht="55.15" customHeight="1" x14ac:dyDescent="0.2">
      <c r="A20" s="38" t="s">
        <v>141</v>
      </c>
      <c r="B20" s="39"/>
      <c r="C20" s="39"/>
      <c r="D20" s="39"/>
      <c r="E20" s="39"/>
      <c r="F20" s="39"/>
      <c r="G20" s="40"/>
    </row>
    <row r="21" spans="1:7" x14ac:dyDescent="0.2">
      <c r="A21" s="23"/>
      <c r="B21" s="20"/>
      <c r="C21" s="21"/>
      <c r="D21" s="18" t="s">
        <v>56</v>
      </c>
      <c r="E21" s="21"/>
      <c r="F21" s="22"/>
      <c r="G21" s="36" t="s">
        <v>55</v>
      </c>
    </row>
    <row r="22" spans="1:7" ht="22.5" x14ac:dyDescent="0.2">
      <c r="A22" s="19" t="s">
        <v>50</v>
      </c>
      <c r="B22" s="2" t="s">
        <v>51</v>
      </c>
      <c r="C22" s="2" t="s">
        <v>114</v>
      </c>
      <c r="D22" s="2" t="s">
        <v>52</v>
      </c>
      <c r="E22" s="2" t="s">
        <v>53</v>
      </c>
      <c r="F22" s="2" t="s">
        <v>54</v>
      </c>
      <c r="G22" s="37"/>
    </row>
    <row r="23" spans="1:7" x14ac:dyDescent="0.2">
      <c r="A23" s="24"/>
      <c r="B23" s="25"/>
      <c r="C23" s="25"/>
      <c r="D23" s="25"/>
      <c r="E23" s="25"/>
      <c r="F23" s="25"/>
      <c r="G23" s="25"/>
    </row>
    <row r="24" spans="1:7" x14ac:dyDescent="0.2">
      <c r="A24" s="15" t="s">
        <v>8</v>
      </c>
      <c r="B24" s="27">
        <v>0</v>
      </c>
      <c r="C24" s="27">
        <v>0</v>
      </c>
      <c r="D24" s="27">
        <f>B24+C24</f>
        <v>0</v>
      </c>
      <c r="E24" s="27">
        <v>0</v>
      </c>
      <c r="F24" s="27">
        <v>0</v>
      </c>
      <c r="G24" s="27">
        <f>D24-E24</f>
        <v>0</v>
      </c>
    </row>
    <row r="25" spans="1:7" x14ac:dyDescent="0.2">
      <c r="A25" s="15" t="s">
        <v>9</v>
      </c>
      <c r="B25" s="27">
        <v>0</v>
      </c>
      <c r="C25" s="27">
        <v>0</v>
      </c>
      <c r="D25" s="27">
        <f t="shared" ref="D25:D27" si="13">B25+C25</f>
        <v>0</v>
      </c>
      <c r="E25" s="27">
        <v>0</v>
      </c>
      <c r="F25" s="27">
        <v>0</v>
      </c>
      <c r="G25" s="27">
        <f t="shared" ref="G25:G27" si="14">D25-E25</f>
        <v>0</v>
      </c>
    </row>
    <row r="26" spans="1:7" x14ac:dyDescent="0.2">
      <c r="A26" s="15" t="s">
        <v>10</v>
      </c>
      <c r="B26" s="27">
        <v>0</v>
      </c>
      <c r="C26" s="27">
        <v>0</v>
      </c>
      <c r="D26" s="27">
        <f t="shared" si="13"/>
        <v>0</v>
      </c>
      <c r="E26" s="27">
        <v>0</v>
      </c>
      <c r="F26" s="27">
        <v>0</v>
      </c>
      <c r="G26" s="27">
        <f t="shared" si="14"/>
        <v>0</v>
      </c>
    </row>
    <row r="27" spans="1:7" x14ac:dyDescent="0.2">
      <c r="A27" s="15" t="s">
        <v>123</v>
      </c>
      <c r="B27" s="27">
        <v>0</v>
      </c>
      <c r="C27" s="27">
        <v>0</v>
      </c>
      <c r="D27" s="27">
        <f t="shared" si="13"/>
        <v>0</v>
      </c>
      <c r="E27" s="27">
        <v>0</v>
      </c>
      <c r="F27" s="27">
        <v>0</v>
      </c>
      <c r="G27" s="27">
        <f t="shared" si="14"/>
        <v>0</v>
      </c>
    </row>
    <row r="28" spans="1:7" x14ac:dyDescent="0.2">
      <c r="A28" s="15"/>
      <c r="B28" s="27"/>
      <c r="C28" s="27"/>
      <c r="D28" s="27"/>
      <c r="E28" s="27"/>
      <c r="F28" s="27"/>
      <c r="G28" s="27"/>
    </row>
    <row r="29" spans="1:7" x14ac:dyDescent="0.2">
      <c r="A29" s="8" t="s">
        <v>122</v>
      </c>
      <c r="B29" s="28">
        <f t="shared" ref="B29:G29" si="15">SUM(B24:B27)</f>
        <v>0</v>
      </c>
      <c r="C29" s="28">
        <f t="shared" si="15"/>
        <v>0</v>
      </c>
      <c r="D29" s="28">
        <f t="shared" si="15"/>
        <v>0</v>
      </c>
      <c r="E29" s="28">
        <f t="shared" si="15"/>
        <v>0</v>
      </c>
      <c r="F29" s="28">
        <f t="shared" si="15"/>
        <v>0</v>
      </c>
      <c r="G29" s="28">
        <f t="shared" si="15"/>
        <v>0</v>
      </c>
    </row>
    <row r="32" spans="1:7" ht="59.45" customHeight="1" x14ac:dyDescent="0.2">
      <c r="A32" s="41" t="s">
        <v>141</v>
      </c>
      <c r="B32" s="42"/>
      <c r="C32" s="42"/>
      <c r="D32" s="42"/>
      <c r="E32" s="42"/>
      <c r="F32" s="42"/>
      <c r="G32" s="43"/>
    </row>
    <row r="33" spans="1:7" x14ac:dyDescent="0.2">
      <c r="A33" s="23"/>
      <c r="B33" s="20"/>
      <c r="C33" s="21"/>
      <c r="D33" s="18" t="s">
        <v>56</v>
      </c>
      <c r="E33" s="21"/>
      <c r="F33" s="22"/>
      <c r="G33" s="36" t="s">
        <v>55</v>
      </c>
    </row>
    <row r="34" spans="1:7" ht="22.5" x14ac:dyDescent="0.2">
      <c r="A34" s="19" t="s">
        <v>50</v>
      </c>
      <c r="B34" s="2" t="s">
        <v>51</v>
      </c>
      <c r="C34" s="2" t="s">
        <v>114</v>
      </c>
      <c r="D34" s="2" t="s">
        <v>52</v>
      </c>
      <c r="E34" s="2" t="s">
        <v>53</v>
      </c>
      <c r="F34" s="2" t="s">
        <v>54</v>
      </c>
      <c r="G34" s="37"/>
    </row>
    <row r="35" spans="1:7" x14ac:dyDescent="0.2">
      <c r="A35" s="24"/>
      <c r="B35" s="25"/>
      <c r="C35" s="25"/>
      <c r="D35" s="25"/>
      <c r="E35" s="25"/>
      <c r="F35" s="25"/>
      <c r="G35" s="25"/>
    </row>
    <row r="36" spans="1:7" x14ac:dyDescent="0.2">
      <c r="A36" s="16" t="s">
        <v>12</v>
      </c>
      <c r="B36" s="27">
        <v>0</v>
      </c>
      <c r="C36" s="27">
        <v>0</v>
      </c>
      <c r="D36" s="27">
        <f t="shared" ref="D36:D48" si="16">B36+C36</f>
        <v>0</v>
      </c>
      <c r="E36" s="27">
        <v>0</v>
      </c>
      <c r="F36" s="27">
        <v>0</v>
      </c>
      <c r="G36" s="27">
        <f t="shared" ref="G36:G48" si="17">D36-E36</f>
        <v>0</v>
      </c>
    </row>
    <row r="37" spans="1:7" x14ac:dyDescent="0.2">
      <c r="A37" s="16"/>
      <c r="B37" s="27"/>
      <c r="C37" s="27"/>
      <c r="D37" s="27"/>
      <c r="E37" s="27"/>
      <c r="F37" s="27"/>
      <c r="G37" s="27"/>
    </row>
    <row r="38" spans="1:7" x14ac:dyDescent="0.2">
      <c r="A38" s="16" t="s">
        <v>11</v>
      </c>
      <c r="B38" s="27">
        <v>0</v>
      </c>
      <c r="C38" s="27">
        <v>0</v>
      </c>
      <c r="D38" s="27">
        <f t="shared" si="16"/>
        <v>0</v>
      </c>
      <c r="E38" s="27">
        <v>0</v>
      </c>
      <c r="F38" s="27">
        <v>0</v>
      </c>
      <c r="G38" s="27">
        <f t="shared" si="17"/>
        <v>0</v>
      </c>
    </row>
    <row r="39" spans="1:7" x14ac:dyDescent="0.2">
      <c r="A39" s="16"/>
      <c r="B39" s="27"/>
      <c r="C39" s="27"/>
      <c r="D39" s="27"/>
      <c r="E39" s="27"/>
      <c r="F39" s="27"/>
      <c r="G39" s="27"/>
    </row>
    <row r="40" spans="1:7" x14ac:dyDescent="0.2">
      <c r="A40" s="16" t="s">
        <v>13</v>
      </c>
      <c r="B40" s="27">
        <v>0</v>
      </c>
      <c r="C40" s="27">
        <v>0</v>
      </c>
      <c r="D40" s="27">
        <f t="shared" si="16"/>
        <v>0</v>
      </c>
      <c r="E40" s="27">
        <v>0</v>
      </c>
      <c r="F40" s="27">
        <v>0</v>
      </c>
      <c r="G40" s="27">
        <f t="shared" si="17"/>
        <v>0</v>
      </c>
    </row>
    <row r="41" spans="1:7" x14ac:dyDescent="0.2">
      <c r="A41" s="16"/>
      <c r="B41" s="27"/>
      <c r="C41" s="27"/>
      <c r="D41" s="27"/>
      <c r="E41" s="27"/>
      <c r="F41" s="27"/>
      <c r="G41" s="27"/>
    </row>
    <row r="42" spans="1:7" x14ac:dyDescent="0.2">
      <c r="A42" s="16" t="s">
        <v>25</v>
      </c>
      <c r="B42" s="27">
        <v>0</v>
      </c>
      <c r="C42" s="27">
        <v>0</v>
      </c>
      <c r="D42" s="27">
        <f t="shared" si="16"/>
        <v>0</v>
      </c>
      <c r="E42" s="27">
        <v>0</v>
      </c>
      <c r="F42" s="27">
        <v>0</v>
      </c>
      <c r="G42" s="27">
        <f t="shared" si="17"/>
        <v>0</v>
      </c>
    </row>
    <row r="43" spans="1:7" x14ac:dyDescent="0.2">
      <c r="A43" s="16"/>
      <c r="B43" s="27"/>
      <c r="C43" s="27"/>
      <c r="D43" s="27"/>
      <c r="E43" s="27"/>
      <c r="F43" s="27"/>
      <c r="G43" s="27"/>
    </row>
    <row r="44" spans="1:7" ht="22.5" x14ac:dyDescent="0.2">
      <c r="A44" s="16" t="s">
        <v>26</v>
      </c>
      <c r="B44" s="27">
        <v>0</v>
      </c>
      <c r="C44" s="27">
        <v>0</v>
      </c>
      <c r="D44" s="27">
        <f t="shared" si="16"/>
        <v>0</v>
      </c>
      <c r="E44" s="27">
        <v>0</v>
      </c>
      <c r="F44" s="27">
        <v>0</v>
      </c>
      <c r="G44" s="27">
        <f t="shared" si="17"/>
        <v>0</v>
      </c>
    </row>
    <row r="45" spans="1:7" x14ac:dyDescent="0.2">
      <c r="A45" s="16"/>
      <c r="B45" s="27"/>
      <c r="C45" s="27"/>
      <c r="D45" s="27"/>
      <c r="E45" s="27"/>
      <c r="F45" s="27"/>
      <c r="G45" s="27"/>
    </row>
    <row r="46" spans="1:7" ht="22.5" x14ac:dyDescent="0.2">
      <c r="A46" s="16" t="s">
        <v>124</v>
      </c>
      <c r="B46" s="27">
        <v>0</v>
      </c>
      <c r="C46" s="27">
        <v>0</v>
      </c>
      <c r="D46" s="27">
        <f t="shared" ref="D46" si="18">B46+C46</f>
        <v>0</v>
      </c>
      <c r="E46" s="27">
        <v>0</v>
      </c>
      <c r="F46" s="27">
        <v>0</v>
      </c>
      <c r="G46" s="27">
        <f t="shared" ref="G46" si="19">D46-E46</f>
        <v>0</v>
      </c>
    </row>
    <row r="47" spans="1:7" x14ac:dyDescent="0.2">
      <c r="A47" s="16"/>
      <c r="B47" s="27"/>
      <c r="C47" s="27"/>
      <c r="D47" s="27"/>
      <c r="E47" s="27"/>
      <c r="F47" s="27"/>
      <c r="G47" s="27"/>
    </row>
    <row r="48" spans="1:7" x14ac:dyDescent="0.2">
      <c r="A48" s="16" t="s">
        <v>14</v>
      </c>
      <c r="B48" s="27">
        <v>0</v>
      </c>
      <c r="C48" s="27">
        <v>0</v>
      </c>
      <c r="D48" s="27">
        <f t="shared" si="16"/>
        <v>0</v>
      </c>
      <c r="E48" s="27">
        <v>0</v>
      </c>
      <c r="F48" s="27">
        <v>0</v>
      </c>
      <c r="G48" s="27">
        <f t="shared" si="17"/>
        <v>0</v>
      </c>
    </row>
    <row r="49" spans="1:7" x14ac:dyDescent="0.2">
      <c r="A49" s="16"/>
      <c r="B49" s="27"/>
      <c r="C49" s="27"/>
      <c r="D49" s="27"/>
      <c r="E49" s="27"/>
      <c r="F49" s="27"/>
      <c r="G49" s="27"/>
    </row>
    <row r="50" spans="1:7" x14ac:dyDescent="0.2">
      <c r="A50" s="16" t="s">
        <v>125</v>
      </c>
      <c r="B50" s="27">
        <v>13094957.23</v>
      </c>
      <c r="C50" s="27">
        <v>821460.32</v>
      </c>
      <c r="D50" s="27">
        <f t="shared" ref="D50" si="20">B50+C50</f>
        <v>13916417.550000001</v>
      </c>
      <c r="E50" s="27">
        <v>3940229.16</v>
      </c>
      <c r="F50" s="27">
        <v>3917261.16</v>
      </c>
      <c r="G50" s="27">
        <f t="shared" ref="G50" si="21">D50-E50</f>
        <v>9976188.3900000006</v>
      </c>
    </row>
    <row r="51" spans="1:7" x14ac:dyDescent="0.2">
      <c r="A51" s="16"/>
      <c r="B51" s="27"/>
      <c r="C51" s="27"/>
      <c r="D51" s="27"/>
      <c r="E51" s="27"/>
      <c r="F51" s="27"/>
      <c r="G51" s="27"/>
    </row>
    <row r="52" spans="1:7" x14ac:dyDescent="0.2">
      <c r="A52" s="8" t="s">
        <v>122</v>
      </c>
      <c r="B52" s="28">
        <f t="shared" ref="B52:G52" si="22">SUM(B36:B50)</f>
        <v>13094957.23</v>
      </c>
      <c r="C52" s="28">
        <f t="shared" si="22"/>
        <v>821460.32</v>
      </c>
      <c r="D52" s="28">
        <f t="shared" si="22"/>
        <v>13916417.550000001</v>
      </c>
      <c r="E52" s="28">
        <f t="shared" si="22"/>
        <v>3940229.16</v>
      </c>
      <c r="F52" s="28">
        <f t="shared" si="22"/>
        <v>3917261.16</v>
      </c>
      <c r="G52" s="28">
        <f t="shared" si="22"/>
        <v>9976188.3900000006</v>
      </c>
    </row>
    <row r="54" spans="1:7" x14ac:dyDescent="0.2">
      <c r="A54" s="1" t="s">
        <v>115</v>
      </c>
    </row>
    <row r="63" spans="1:7" x14ac:dyDescent="0.2">
      <c r="A63" s="44"/>
      <c r="B63" s="44"/>
      <c r="C63" s="44"/>
      <c r="D63" s="44"/>
    </row>
    <row r="64" spans="1:7" x14ac:dyDescent="0.2">
      <c r="A64" s="45"/>
      <c r="B64" s="45"/>
      <c r="C64" s="45"/>
    </row>
    <row r="65" spans="1:3" x14ac:dyDescent="0.2">
      <c r="A65" s="45"/>
      <c r="B65" s="45"/>
      <c r="C65" s="45"/>
    </row>
    <row r="66" spans="1:3" x14ac:dyDescent="0.2">
      <c r="A66" s="45"/>
      <c r="B66" s="45"/>
      <c r="C66" s="45"/>
    </row>
    <row r="67" spans="1:3" x14ac:dyDescent="0.2">
      <c r="A67" s="45"/>
      <c r="B67" s="45"/>
      <c r="C67" s="45"/>
    </row>
    <row r="68" spans="1:3" x14ac:dyDescent="0.2">
      <c r="A68" s="45"/>
      <c r="B68" s="45"/>
      <c r="C68" s="45"/>
    </row>
    <row r="69" spans="1:3" x14ac:dyDescent="0.2">
      <c r="A69" s="45"/>
      <c r="B69" s="45"/>
      <c r="C69" s="45"/>
    </row>
    <row r="70" spans="1:3" x14ac:dyDescent="0.2">
      <c r="A70" s="45"/>
      <c r="B70" s="45"/>
      <c r="C70" s="45"/>
    </row>
  </sheetData>
  <sheetProtection formatCells="0" formatColumns="0" formatRows="0" insertRows="0" deleteRows="0" autoFilter="0"/>
  <mergeCells count="6">
    <mergeCell ref="G2:G3"/>
    <mergeCell ref="A1:G1"/>
    <mergeCell ref="A20:G20"/>
    <mergeCell ref="G33:G34"/>
    <mergeCell ref="G21:G22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zoomScaleNormal="100" workbookViewId="0">
      <selection sqref="A1:G3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1" t="s">
        <v>129</v>
      </c>
      <c r="B1" s="42"/>
      <c r="C1" s="42"/>
      <c r="D1" s="42"/>
      <c r="E1" s="42"/>
      <c r="F1" s="42"/>
      <c r="G1" s="43"/>
    </row>
    <row r="2" spans="1:7" x14ac:dyDescent="0.2">
      <c r="A2" s="23"/>
      <c r="B2" s="35" t="s">
        <v>56</v>
      </c>
      <c r="C2" s="21"/>
      <c r="D2" s="18" t="s">
        <v>56</v>
      </c>
      <c r="E2" s="21"/>
      <c r="F2" s="22"/>
      <c r="G2" s="36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7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33" t="s">
        <v>0</v>
      </c>
      <c r="B5" s="27">
        <v>13053811.23</v>
      </c>
      <c r="C5" s="27">
        <v>662880.09</v>
      </c>
      <c r="D5" s="27">
        <f>B5+C5</f>
        <v>13716691.32</v>
      </c>
      <c r="E5" s="27">
        <v>3836648.93</v>
      </c>
      <c r="F5" s="27">
        <v>3836648.93</v>
      </c>
      <c r="G5" s="27">
        <f>D5-E5</f>
        <v>9880042.3900000006</v>
      </c>
    </row>
    <row r="6" spans="1:7" x14ac:dyDescent="0.2">
      <c r="A6" s="33"/>
      <c r="B6" s="27"/>
      <c r="C6" s="27"/>
      <c r="D6" s="27"/>
      <c r="E6" s="27"/>
      <c r="F6" s="27"/>
      <c r="G6" s="27"/>
    </row>
    <row r="7" spans="1:7" x14ac:dyDescent="0.2">
      <c r="A7" s="33" t="s">
        <v>1</v>
      </c>
      <c r="B7" s="27">
        <v>41146</v>
      </c>
      <c r="C7" s="27">
        <v>158580.23000000001</v>
      </c>
      <c r="D7" s="27">
        <f>B7+C7</f>
        <v>199726.23</v>
      </c>
      <c r="E7" s="27">
        <v>103580.23</v>
      </c>
      <c r="F7" s="27">
        <v>80612.23</v>
      </c>
      <c r="G7" s="27">
        <f>D7-E7</f>
        <v>96146.000000000015</v>
      </c>
    </row>
    <row r="8" spans="1:7" x14ac:dyDescent="0.2">
      <c r="A8" s="33"/>
      <c r="B8" s="27"/>
      <c r="C8" s="27"/>
      <c r="D8" s="27"/>
      <c r="E8" s="27"/>
      <c r="F8" s="27"/>
      <c r="G8" s="27"/>
    </row>
    <row r="9" spans="1:7" x14ac:dyDescent="0.2">
      <c r="A9" s="33" t="s">
        <v>2</v>
      </c>
      <c r="B9" s="27">
        <v>0</v>
      </c>
      <c r="C9" s="27">
        <v>0</v>
      </c>
      <c r="D9" s="27">
        <f>B9+C9</f>
        <v>0</v>
      </c>
      <c r="E9" s="27">
        <v>0</v>
      </c>
      <c r="F9" s="27">
        <v>0</v>
      </c>
      <c r="G9" s="27">
        <f>D9-E9</f>
        <v>0</v>
      </c>
    </row>
    <row r="10" spans="1:7" x14ac:dyDescent="0.2">
      <c r="A10" s="33"/>
      <c r="B10" s="27"/>
      <c r="C10" s="27"/>
      <c r="D10" s="27"/>
      <c r="E10" s="27"/>
      <c r="F10" s="27"/>
      <c r="G10" s="27"/>
    </row>
    <row r="11" spans="1:7" x14ac:dyDescent="0.2">
      <c r="A11" s="33" t="s">
        <v>39</v>
      </c>
      <c r="B11" s="27">
        <v>0</v>
      </c>
      <c r="C11" s="27">
        <v>0</v>
      </c>
      <c r="D11" s="27">
        <f>B11+C11</f>
        <v>0</v>
      </c>
      <c r="E11" s="27">
        <v>0</v>
      </c>
      <c r="F11" s="27">
        <v>0</v>
      </c>
      <c r="G11" s="27">
        <f>D11-E11</f>
        <v>0</v>
      </c>
    </row>
    <row r="12" spans="1:7" x14ac:dyDescent="0.2">
      <c r="A12" s="33"/>
      <c r="B12" s="27"/>
      <c r="C12" s="27"/>
      <c r="D12" s="27"/>
      <c r="E12" s="27"/>
      <c r="F12" s="27"/>
      <c r="G12" s="27"/>
    </row>
    <row r="13" spans="1:7" x14ac:dyDescent="0.2">
      <c r="A13" s="34" t="s">
        <v>36</v>
      </c>
      <c r="B13" s="27">
        <v>0</v>
      </c>
      <c r="C13" s="27">
        <v>0</v>
      </c>
      <c r="D13" s="27">
        <f>B13+C13</f>
        <v>0</v>
      </c>
      <c r="E13" s="27">
        <v>0</v>
      </c>
      <c r="F13" s="27">
        <v>0</v>
      </c>
      <c r="G13" s="27">
        <f>D13-E13</f>
        <v>0</v>
      </c>
    </row>
    <row r="14" spans="1:7" x14ac:dyDescent="0.2">
      <c r="A14" s="26"/>
      <c r="B14" s="29"/>
      <c r="C14" s="29"/>
      <c r="D14" s="29"/>
      <c r="E14" s="29"/>
      <c r="F14" s="29"/>
      <c r="G14" s="29"/>
    </row>
    <row r="15" spans="1:7" x14ac:dyDescent="0.2">
      <c r="A15" s="7" t="s">
        <v>122</v>
      </c>
      <c r="B15" s="30">
        <f t="shared" ref="B15:G15" si="0">SUM(B5+B7+B9+B11+B13)</f>
        <v>13094957.23</v>
      </c>
      <c r="C15" s="30">
        <f t="shared" si="0"/>
        <v>821460.32</v>
      </c>
      <c r="D15" s="30">
        <f t="shared" si="0"/>
        <v>13916417.550000001</v>
      </c>
      <c r="E15" s="30">
        <f t="shared" si="0"/>
        <v>3940229.16</v>
      </c>
      <c r="F15" s="30">
        <f t="shared" si="0"/>
        <v>3917261.16</v>
      </c>
      <c r="G15" s="30">
        <f t="shared" si="0"/>
        <v>9976188.3900000006</v>
      </c>
    </row>
    <row r="18" spans="1:4" x14ac:dyDescent="0.2">
      <c r="A18" s="1" t="s">
        <v>115</v>
      </c>
    </row>
    <row r="26" spans="1:4" x14ac:dyDescent="0.2">
      <c r="A26" s="44"/>
      <c r="B26" s="44"/>
      <c r="C26" s="44"/>
      <c r="D26" s="44"/>
    </row>
    <row r="27" spans="1:4" x14ac:dyDescent="0.2">
      <c r="A27" s="45"/>
      <c r="B27" s="45"/>
      <c r="C27" s="45"/>
    </row>
    <row r="28" spans="1:4" x14ac:dyDescent="0.2">
      <c r="A28" s="45"/>
      <c r="B28" s="45"/>
      <c r="C28" s="45"/>
    </row>
    <row r="29" spans="1:4" x14ac:dyDescent="0.2">
      <c r="A29" s="45"/>
      <c r="B29" s="45"/>
      <c r="C29" s="45"/>
    </row>
    <row r="30" spans="1:4" x14ac:dyDescent="0.2">
      <c r="A30" s="45"/>
      <c r="B30" s="45"/>
      <c r="C30" s="45"/>
    </row>
    <row r="31" spans="1:4" x14ac:dyDescent="0.2">
      <c r="A31" s="45"/>
      <c r="B31" s="45"/>
      <c r="C31" s="45"/>
    </row>
    <row r="32" spans="1:4" x14ac:dyDescent="0.2">
      <c r="A32" s="45"/>
      <c r="B32" s="45"/>
      <c r="C32" s="45"/>
    </row>
    <row r="33" spans="1:3" x14ac:dyDescent="0.2">
      <c r="A33" s="45"/>
      <c r="B33" s="45"/>
      <c r="C33" s="45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topLeftCell="A45" workbookViewId="0">
      <selection sqref="A1:G90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2" t="s">
        <v>128</v>
      </c>
      <c r="B1" s="42"/>
      <c r="C1" s="42"/>
      <c r="D1" s="42"/>
      <c r="E1" s="42"/>
      <c r="F1" s="42"/>
      <c r="G1" s="43"/>
    </row>
    <row r="2" spans="1:8" x14ac:dyDescent="0.2">
      <c r="A2" s="23"/>
      <c r="B2" s="35" t="s">
        <v>56</v>
      </c>
      <c r="C2" s="21"/>
      <c r="D2" s="18" t="s">
        <v>56</v>
      </c>
      <c r="E2" s="21"/>
      <c r="F2" s="22"/>
      <c r="G2" s="36" t="s">
        <v>55</v>
      </c>
    </row>
    <row r="3" spans="1:8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7"/>
    </row>
    <row r="4" spans="1:8" x14ac:dyDescent="0.2">
      <c r="A4" s="9" t="s">
        <v>57</v>
      </c>
      <c r="B4" s="31">
        <f>SUM(B5:B11)</f>
        <v>9803180.8499999996</v>
      </c>
      <c r="C4" s="31">
        <f>SUM(C5:C11)</f>
        <v>418262.29000000004</v>
      </c>
      <c r="D4" s="31">
        <f>B4+C4</f>
        <v>10221443.140000001</v>
      </c>
      <c r="E4" s="31">
        <f>SUM(E5:E11)</f>
        <v>2380517.1100000003</v>
      </c>
      <c r="F4" s="31">
        <f>SUM(F5:F11)</f>
        <v>2380517.1100000003</v>
      </c>
      <c r="G4" s="31">
        <f>D4-E4</f>
        <v>7840926.0300000003</v>
      </c>
    </row>
    <row r="5" spans="1:8" x14ac:dyDescent="0.2">
      <c r="A5" s="11" t="s">
        <v>61</v>
      </c>
      <c r="B5" s="27">
        <v>5030016.59</v>
      </c>
      <c r="C5" s="27">
        <v>76137.320000000007</v>
      </c>
      <c r="D5" s="27">
        <f t="shared" ref="D5:D68" si="0">B5+C5</f>
        <v>5106153.91</v>
      </c>
      <c r="E5" s="27">
        <v>1199031.58</v>
      </c>
      <c r="F5" s="27">
        <v>1199031.58</v>
      </c>
      <c r="G5" s="27">
        <f t="shared" ref="G5:G68" si="1">D5-E5</f>
        <v>3907122.33</v>
      </c>
      <c r="H5" s="6">
        <v>1100</v>
      </c>
    </row>
    <row r="6" spans="1:8" x14ac:dyDescent="0.2">
      <c r="A6" s="11" t="s">
        <v>62</v>
      </c>
      <c r="B6" s="27">
        <v>0</v>
      </c>
      <c r="C6" s="27">
        <v>26500</v>
      </c>
      <c r="D6" s="27">
        <f t="shared" si="0"/>
        <v>26500</v>
      </c>
      <c r="E6" s="27">
        <v>3400</v>
      </c>
      <c r="F6" s="27">
        <v>3400</v>
      </c>
      <c r="G6" s="27">
        <f t="shared" si="1"/>
        <v>23100</v>
      </c>
      <c r="H6" s="6">
        <v>1200</v>
      </c>
    </row>
    <row r="7" spans="1:8" x14ac:dyDescent="0.2">
      <c r="A7" s="11" t="s">
        <v>63</v>
      </c>
      <c r="B7" s="27">
        <v>1190778.8899999999</v>
      </c>
      <c r="C7" s="27">
        <v>224419.49</v>
      </c>
      <c r="D7" s="27">
        <f t="shared" si="0"/>
        <v>1415198.38</v>
      </c>
      <c r="E7" s="27">
        <v>212389.22</v>
      </c>
      <c r="F7" s="27">
        <v>212389.22</v>
      </c>
      <c r="G7" s="27">
        <f t="shared" si="1"/>
        <v>1202809.1599999999</v>
      </c>
      <c r="H7" s="6">
        <v>1300</v>
      </c>
    </row>
    <row r="8" spans="1:8" x14ac:dyDescent="0.2">
      <c r="A8" s="11" t="s">
        <v>33</v>
      </c>
      <c r="B8" s="27">
        <v>72860</v>
      </c>
      <c r="C8" s="27">
        <v>-72860</v>
      </c>
      <c r="D8" s="27">
        <f t="shared" si="0"/>
        <v>0</v>
      </c>
      <c r="E8" s="27">
        <v>0</v>
      </c>
      <c r="F8" s="27">
        <v>0</v>
      </c>
      <c r="G8" s="27">
        <f t="shared" si="1"/>
        <v>0</v>
      </c>
      <c r="H8" s="6">
        <v>1400</v>
      </c>
    </row>
    <row r="9" spans="1:8" x14ac:dyDescent="0.2">
      <c r="A9" s="11" t="s">
        <v>64</v>
      </c>
      <c r="B9" s="27">
        <v>3509525.37</v>
      </c>
      <c r="C9" s="27">
        <v>164065.48000000001</v>
      </c>
      <c r="D9" s="27">
        <f t="shared" si="0"/>
        <v>3673590.85</v>
      </c>
      <c r="E9" s="27">
        <v>965696.31</v>
      </c>
      <c r="F9" s="27">
        <v>965696.31</v>
      </c>
      <c r="G9" s="27">
        <f t="shared" si="1"/>
        <v>2707894.54</v>
      </c>
      <c r="H9" s="6">
        <v>1500</v>
      </c>
    </row>
    <row r="10" spans="1:8" x14ac:dyDescent="0.2">
      <c r="A10" s="11" t="s">
        <v>34</v>
      </c>
      <c r="B10" s="27">
        <v>0</v>
      </c>
      <c r="C10" s="27">
        <v>0</v>
      </c>
      <c r="D10" s="27">
        <f t="shared" si="0"/>
        <v>0</v>
      </c>
      <c r="E10" s="27">
        <v>0</v>
      </c>
      <c r="F10" s="27">
        <v>0</v>
      </c>
      <c r="G10" s="27">
        <f t="shared" si="1"/>
        <v>0</v>
      </c>
      <c r="H10" s="6">
        <v>1600</v>
      </c>
    </row>
    <row r="11" spans="1:8" x14ac:dyDescent="0.2">
      <c r="A11" s="11" t="s">
        <v>65</v>
      </c>
      <c r="B11" s="27">
        <v>0</v>
      </c>
      <c r="C11" s="27">
        <v>0</v>
      </c>
      <c r="D11" s="27">
        <f t="shared" si="0"/>
        <v>0</v>
      </c>
      <c r="E11" s="27">
        <v>0</v>
      </c>
      <c r="F11" s="27">
        <v>0</v>
      </c>
      <c r="G11" s="27">
        <f t="shared" si="1"/>
        <v>0</v>
      </c>
      <c r="H11" s="6">
        <v>1700</v>
      </c>
    </row>
    <row r="12" spans="1:8" x14ac:dyDescent="0.2">
      <c r="A12" s="9" t="s">
        <v>117</v>
      </c>
      <c r="B12" s="32">
        <f>SUM(B13:B21)</f>
        <v>1111714.96</v>
      </c>
      <c r="C12" s="32">
        <f>SUM(C13:C21)</f>
        <v>116826.76000000001</v>
      </c>
      <c r="D12" s="32">
        <f t="shared" si="0"/>
        <v>1228541.72</v>
      </c>
      <c r="E12" s="32">
        <f>SUM(E13:E21)</f>
        <v>847884.44</v>
      </c>
      <c r="F12" s="32">
        <f>SUM(F13:F21)</f>
        <v>847884.44</v>
      </c>
      <c r="G12" s="32">
        <f t="shared" si="1"/>
        <v>380657.28</v>
      </c>
      <c r="H12" s="10">
        <v>0</v>
      </c>
    </row>
    <row r="13" spans="1:8" x14ac:dyDescent="0.2">
      <c r="A13" s="11" t="s">
        <v>66</v>
      </c>
      <c r="B13" s="27">
        <v>227131.11</v>
      </c>
      <c r="C13" s="27">
        <v>141910.93</v>
      </c>
      <c r="D13" s="27">
        <f t="shared" si="0"/>
        <v>369042.04</v>
      </c>
      <c r="E13" s="27">
        <v>283800.40000000002</v>
      </c>
      <c r="F13" s="27">
        <v>283800.40000000002</v>
      </c>
      <c r="G13" s="27">
        <f t="shared" si="1"/>
        <v>85241.639999999956</v>
      </c>
      <c r="H13" s="6">
        <v>2100</v>
      </c>
    </row>
    <row r="14" spans="1:8" x14ac:dyDescent="0.2">
      <c r="A14" s="11" t="s">
        <v>67</v>
      </c>
      <c r="B14" s="27">
        <v>6941</v>
      </c>
      <c r="C14" s="27">
        <v>-960.71</v>
      </c>
      <c r="D14" s="27">
        <f t="shared" si="0"/>
        <v>5980.29</v>
      </c>
      <c r="E14" s="27">
        <v>5980.29</v>
      </c>
      <c r="F14" s="27">
        <v>5980.29</v>
      </c>
      <c r="G14" s="27">
        <f t="shared" si="1"/>
        <v>0</v>
      </c>
      <c r="H14" s="6">
        <v>2200</v>
      </c>
    </row>
    <row r="15" spans="1:8" x14ac:dyDescent="0.2">
      <c r="A15" s="11" t="s">
        <v>68</v>
      </c>
      <c r="B15" s="27">
        <v>420500</v>
      </c>
      <c r="C15" s="27">
        <v>0</v>
      </c>
      <c r="D15" s="27">
        <f t="shared" si="0"/>
        <v>420500</v>
      </c>
      <c r="E15" s="27">
        <v>259215.31</v>
      </c>
      <c r="F15" s="27">
        <v>259215.31</v>
      </c>
      <c r="G15" s="27">
        <f t="shared" si="1"/>
        <v>161284.69</v>
      </c>
      <c r="H15" s="6">
        <v>2300</v>
      </c>
    </row>
    <row r="16" spans="1:8" x14ac:dyDescent="0.2">
      <c r="A16" s="11" t="s">
        <v>69</v>
      </c>
      <c r="B16" s="27">
        <v>8408</v>
      </c>
      <c r="C16" s="27">
        <v>7654.84</v>
      </c>
      <c r="D16" s="27">
        <f t="shared" si="0"/>
        <v>16062.84</v>
      </c>
      <c r="E16" s="27">
        <v>7654.84</v>
      </c>
      <c r="F16" s="27">
        <v>7654.84</v>
      </c>
      <c r="G16" s="27">
        <f t="shared" si="1"/>
        <v>8408</v>
      </c>
      <c r="H16" s="6">
        <v>2400</v>
      </c>
    </row>
    <row r="17" spans="1:8" x14ac:dyDescent="0.2">
      <c r="A17" s="11" t="s">
        <v>70</v>
      </c>
      <c r="B17" s="27">
        <v>22790</v>
      </c>
      <c r="C17" s="27">
        <v>26937.599999999999</v>
      </c>
      <c r="D17" s="27">
        <f t="shared" si="0"/>
        <v>49727.6</v>
      </c>
      <c r="E17" s="27">
        <v>44993.599999999999</v>
      </c>
      <c r="F17" s="27">
        <v>44993.599999999999</v>
      </c>
      <c r="G17" s="27">
        <f t="shared" si="1"/>
        <v>4734</v>
      </c>
      <c r="H17" s="6">
        <v>2500</v>
      </c>
    </row>
    <row r="18" spans="1:8" x14ac:dyDescent="0.2">
      <c r="A18" s="11" t="s">
        <v>71</v>
      </c>
      <c r="B18" s="27">
        <v>322740</v>
      </c>
      <c r="C18" s="27">
        <v>-145713.74</v>
      </c>
      <c r="D18" s="27">
        <f t="shared" si="0"/>
        <v>177026.26</v>
      </c>
      <c r="E18" s="27">
        <v>159642.56</v>
      </c>
      <c r="F18" s="27">
        <v>159642.56</v>
      </c>
      <c r="G18" s="27">
        <f t="shared" si="1"/>
        <v>17383.700000000012</v>
      </c>
      <c r="H18" s="6">
        <v>2600</v>
      </c>
    </row>
    <row r="19" spans="1:8" x14ac:dyDescent="0.2">
      <c r="A19" s="11" t="s">
        <v>72</v>
      </c>
      <c r="B19" s="27">
        <v>18943.43</v>
      </c>
      <c r="C19" s="27">
        <v>86997.84</v>
      </c>
      <c r="D19" s="27">
        <f t="shared" si="0"/>
        <v>105941.26999999999</v>
      </c>
      <c r="E19" s="27">
        <v>57911.839999999997</v>
      </c>
      <c r="F19" s="27">
        <v>57911.839999999997</v>
      </c>
      <c r="G19" s="27">
        <f t="shared" si="1"/>
        <v>48029.429999999993</v>
      </c>
      <c r="H19" s="6">
        <v>2700</v>
      </c>
    </row>
    <row r="20" spans="1:8" x14ac:dyDescent="0.2">
      <c r="A20" s="11" t="s">
        <v>73</v>
      </c>
      <c r="B20" s="27">
        <v>0</v>
      </c>
      <c r="C20" s="27">
        <v>0</v>
      </c>
      <c r="D20" s="27">
        <f t="shared" si="0"/>
        <v>0</v>
      </c>
      <c r="E20" s="27">
        <v>0</v>
      </c>
      <c r="F20" s="27">
        <v>0</v>
      </c>
      <c r="G20" s="27">
        <f t="shared" si="1"/>
        <v>0</v>
      </c>
      <c r="H20" s="6">
        <v>2800</v>
      </c>
    </row>
    <row r="21" spans="1:8" x14ac:dyDescent="0.2">
      <c r="A21" s="11" t="s">
        <v>74</v>
      </c>
      <c r="B21" s="27">
        <v>84261.42</v>
      </c>
      <c r="C21" s="27">
        <v>0</v>
      </c>
      <c r="D21" s="27">
        <f t="shared" si="0"/>
        <v>84261.42</v>
      </c>
      <c r="E21" s="27">
        <v>28685.599999999999</v>
      </c>
      <c r="F21" s="27">
        <v>28685.599999999999</v>
      </c>
      <c r="G21" s="27">
        <f t="shared" si="1"/>
        <v>55575.82</v>
      </c>
      <c r="H21" s="6">
        <v>2900</v>
      </c>
    </row>
    <row r="22" spans="1:8" x14ac:dyDescent="0.2">
      <c r="A22" s="9" t="s">
        <v>58</v>
      </c>
      <c r="B22" s="32">
        <f>SUM(B23:B31)</f>
        <v>1259962.19</v>
      </c>
      <c r="C22" s="32">
        <f>SUM(C23:C31)</f>
        <v>127791.04000000001</v>
      </c>
      <c r="D22" s="32">
        <f t="shared" si="0"/>
        <v>1387753.23</v>
      </c>
      <c r="E22" s="32">
        <f>SUM(E23:E31)</f>
        <v>449551.04000000004</v>
      </c>
      <c r="F22" s="32">
        <f>SUM(F23:F31)</f>
        <v>449551.04000000004</v>
      </c>
      <c r="G22" s="32">
        <f t="shared" si="1"/>
        <v>938202.19</v>
      </c>
      <c r="H22" s="10">
        <v>0</v>
      </c>
    </row>
    <row r="23" spans="1:8" x14ac:dyDescent="0.2">
      <c r="A23" s="11" t="s">
        <v>75</v>
      </c>
      <c r="B23" s="27">
        <v>204382.45</v>
      </c>
      <c r="C23" s="27">
        <v>-12000</v>
      </c>
      <c r="D23" s="27">
        <f t="shared" si="0"/>
        <v>192382.45</v>
      </c>
      <c r="E23" s="27">
        <v>34032.800000000003</v>
      </c>
      <c r="F23" s="27">
        <v>34032.800000000003</v>
      </c>
      <c r="G23" s="27">
        <f t="shared" si="1"/>
        <v>158349.65000000002</v>
      </c>
      <c r="H23" s="6">
        <v>3100</v>
      </c>
    </row>
    <row r="24" spans="1:8" x14ac:dyDescent="0.2">
      <c r="A24" s="11" t="s">
        <v>76</v>
      </c>
      <c r="B24" s="27">
        <v>85916.77</v>
      </c>
      <c r="C24" s="27">
        <v>-13916.77</v>
      </c>
      <c r="D24" s="27">
        <f t="shared" si="0"/>
        <v>72000</v>
      </c>
      <c r="E24" s="27">
        <v>14732</v>
      </c>
      <c r="F24" s="27">
        <v>14732</v>
      </c>
      <c r="G24" s="27">
        <f t="shared" si="1"/>
        <v>57268</v>
      </c>
      <c r="H24" s="6">
        <v>3200</v>
      </c>
    </row>
    <row r="25" spans="1:8" x14ac:dyDescent="0.2">
      <c r="A25" s="11" t="s">
        <v>77</v>
      </c>
      <c r="B25" s="27">
        <v>51876.2</v>
      </c>
      <c r="C25" s="27">
        <v>-51876.2</v>
      </c>
      <c r="D25" s="27">
        <f t="shared" si="0"/>
        <v>0</v>
      </c>
      <c r="E25" s="27">
        <v>0</v>
      </c>
      <c r="F25" s="27">
        <v>0</v>
      </c>
      <c r="G25" s="27">
        <f t="shared" si="1"/>
        <v>0</v>
      </c>
      <c r="H25" s="6">
        <v>3300</v>
      </c>
    </row>
    <row r="26" spans="1:8" x14ac:dyDescent="0.2">
      <c r="A26" s="11" t="s">
        <v>78</v>
      </c>
      <c r="B26" s="27">
        <v>191502.55</v>
      </c>
      <c r="C26" s="27">
        <v>-32500</v>
      </c>
      <c r="D26" s="27">
        <f t="shared" si="0"/>
        <v>159002.54999999999</v>
      </c>
      <c r="E26" s="27">
        <v>121996.31</v>
      </c>
      <c r="F26" s="27">
        <v>121996.31</v>
      </c>
      <c r="G26" s="27">
        <f t="shared" si="1"/>
        <v>37006.239999999991</v>
      </c>
      <c r="H26" s="6">
        <v>3400</v>
      </c>
    </row>
    <row r="27" spans="1:8" x14ac:dyDescent="0.2">
      <c r="A27" s="11" t="s">
        <v>79</v>
      </c>
      <c r="B27" s="27">
        <v>140479.57999999999</v>
      </c>
      <c r="C27" s="27">
        <v>25000</v>
      </c>
      <c r="D27" s="27">
        <f t="shared" si="0"/>
        <v>165479.57999999999</v>
      </c>
      <c r="E27" s="27">
        <v>29792.27</v>
      </c>
      <c r="F27" s="27">
        <v>29792.27</v>
      </c>
      <c r="G27" s="27">
        <f t="shared" si="1"/>
        <v>135687.31</v>
      </c>
      <c r="H27" s="6">
        <v>3500</v>
      </c>
    </row>
    <row r="28" spans="1:8" x14ac:dyDescent="0.2">
      <c r="A28" s="11" t="s">
        <v>126</v>
      </c>
      <c r="B28" s="27">
        <v>25500</v>
      </c>
      <c r="C28" s="27">
        <v>213662.48</v>
      </c>
      <c r="D28" s="27">
        <f t="shared" si="0"/>
        <v>239162.48</v>
      </c>
      <c r="E28" s="27">
        <v>116000</v>
      </c>
      <c r="F28" s="27">
        <v>116000</v>
      </c>
      <c r="G28" s="27">
        <f t="shared" si="1"/>
        <v>123162.48000000001</v>
      </c>
      <c r="H28" s="6">
        <v>3600</v>
      </c>
    </row>
    <row r="29" spans="1:8" x14ac:dyDescent="0.2">
      <c r="A29" s="11" t="s">
        <v>80</v>
      </c>
      <c r="B29" s="27">
        <v>14790.43</v>
      </c>
      <c r="C29" s="27">
        <v>0</v>
      </c>
      <c r="D29" s="27">
        <f t="shared" si="0"/>
        <v>14790.43</v>
      </c>
      <c r="E29" s="27">
        <v>5046.01</v>
      </c>
      <c r="F29" s="27">
        <v>5046.01</v>
      </c>
      <c r="G29" s="27">
        <f t="shared" si="1"/>
        <v>9744.42</v>
      </c>
      <c r="H29" s="6">
        <v>3700</v>
      </c>
    </row>
    <row r="30" spans="1:8" x14ac:dyDescent="0.2">
      <c r="A30" s="11" t="s">
        <v>81</v>
      </c>
      <c r="B30" s="27">
        <v>242600</v>
      </c>
      <c r="C30" s="27">
        <v>-578.47</v>
      </c>
      <c r="D30" s="27">
        <f t="shared" si="0"/>
        <v>242021.53</v>
      </c>
      <c r="E30" s="27">
        <v>48576.65</v>
      </c>
      <c r="F30" s="27">
        <v>48576.65</v>
      </c>
      <c r="G30" s="27">
        <f t="shared" si="1"/>
        <v>193444.88</v>
      </c>
      <c r="H30" s="6">
        <v>3800</v>
      </c>
    </row>
    <row r="31" spans="1:8" x14ac:dyDescent="0.2">
      <c r="A31" s="11" t="s">
        <v>18</v>
      </c>
      <c r="B31" s="27">
        <v>302914.21000000002</v>
      </c>
      <c r="C31" s="27">
        <v>0</v>
      </c>
      <c r="D31" s="27">
        <f t="shared" si="0"/>
        <v>302914.21000000002</v>
      </c>
      <c r="E31" s="27">
        <v>79375</v>
      </c>
      <c r="F31" s="27">
        <v>79375</v>
      </c>
      <c r="G31" s="27">
        <f t="shared" si="1"/>
        <v>223539.21000000002</v>
      </c>
      <c r="H31" s="6">
        <v>3900</v>
      </c>
    </row>
    <row r="32" spans="1:8" x14ac:dyDescent="0.2">
      <c r="A32" s="9" t="s">
        <v>118</v>
      </c>
      <c r="B32" s="32">
        <f>SUM(B33:B41)</f>
        <v>878953.23</v>
      </c>
      <c r="C32" s="32">
        <f>SUM(C33:C41)</f>
        <v>0</v>
      </c>
      <c r="D32" s="32">
        <f t="shared" si="0"/>
        <v>878953.23</v>
      </c>
      <c r="E32" s="32">
        <f>SUM(E33:E41)</f>
        <v>158696.34</v>
      </c>
      <c r="F32" s="32">
        <f>SUM(F33:F41)</f>
        <v>158696.34</v>
      </c>
      <c r="G32" s="32">
        <f t="shared" si="1"/>
        <v>720256.89</v>
      </c>
      <c r="H32" s="10">
        <v>0</v>
      </c>
    </row>
    <row r="33" spans="1:8" x14ac:dyDescent="0.2">
      <c r="A33" s="11" t="s">
        <v>82</v>
      </c>
      <c r="B33" s="27">
        <v>0</v>
      </c>
      <c r="C33" s="27">
        <v>0</v>
      </c>
      <c r="D33" s="27">
        <f t="shared" si="0"/>
        <v>0</v>
      </c>
      <c r="E33" s="27">
        <v>0</v>
      </c>
      <c r="F33" s="27">
        <v>0</v>
      </c>
      <c r="G33" s="27">
        <f t="shared" si="1"/>
        <v>0</v>
      </c>
      <c r="H33" s="6">
        <v>4100</v>
      </c>
    </row>
    <row r="34" spans="1:8" x14ac:dyDescent="0.2">
      <c r="A34" s="11" t="s">
        <v>83</v>
      </c>
      <c r="B34" s="27">
        <v>0</v>
      </c>
      <c r="C34" s="27">
        <v>0</v>
      </c>
      <c r="D34" s="27">
        <f t="shared" si="0"/>
        <v>0</v>
      </c>
      <c r="E34" s="27">
        <v>0</v>
      </c>
      <c r="F34" s="27">
        <v>0</v>
      </c>
      <c r="G34" s="27">
        <f t="shared" si="1"/>
        <v>0</v>
      </c>
      <c r="H34" s="6">
        <v>4200</v>
      </c>
    </row>
    <row r="35" spans="1:8" x14ac:dyDescent="0.2">
      <c r="A35" s="11" t="s">
        <v>84</v>
      </c>
      <c r="B35" s="27">
        <v>0</v>
      </c>
      <c r="C35" s="27">
        <v>0</v>
      </c>
      <c r="D35" s="27">
        <f t="shared" si="0"/>
        <v>0</v>
      </c>
      <c r="E35" s="27">
        <v>0</v>
      </c>
      <c r="F35" s="27">
        <v>0</v>
      </c>
      <c r="G35" s="27">
        <f t="shared" si="1"/>
        <v>0</v>
      </c>
      <c r="H35" s="6">
        <v>4300</v>
      </c>
    </row>
    <row r="36" spans="1:8" x14ac:dyDescent="0.2">
      <c r="A36" s="11" t="s">
        <v>85</v>
      </c>
      <c r="B36" s="27">
        <v>878953.23</v>
      </c>
      <c r="C36" s="27">
        <v>0</v>
      </c>
      <c r="D36" s="27">
        <f t="shared" si="0"/>
        <v>878953.23</v>
      </c>
      <c r="E36" s="27">
        <v>158696.34</v>
      </c>
      <c r="F36" s="27">
        <v>158696.34</v>
      </c>
      <c r="G36" s="27">
        <f t="shared" si="1"/>
        <v>720256.89</v>
      </c>
      <c r="H36" s="6">
        <v>4400</v>
      </c>
    </row>
    <row r="37" spans="1:8" x14ac:dyDescent="0.2">
      <c r="A37" s="11" t="s">
        <v>39</v>
      </c>
      <c r="B37" s="27">
        <v>0</v>
      </c>
      <c r="C37" s="27">
        <v>0</v>
      </c>
      <c r="D37" s="27">
        <f t="shared" si="0"/>
        <v>0</v>
      </c>
      <c r="E37" s="27">
        <v>0</v>
      </c>
      <c r="F37" s="27">
        <v>0</v>
      </c>
      <c r="G37" s="27">
        <f t="shared" si="1"/>
        <v>0</v>
      </c>
      <c r="H37" s="6">
        <v>4500</v>
      </c>
    </row>
    <row r="38" spans="1:8" x14ac:dyDescent="0.2">
      <c r="A38" s="11" t="s">
        <v>86</v>
      </c>
      <c r="B38" s="27">
        <v>0</v>
      </c>
      <c r="C38" s="27">
        <v>0</v>
      </c>
      <c r="D38" s="27">
        <f t="shared" si="0"/>
        <v>0</v>
      </c>
      <c r="E38" s="27">
        <v>0</v>
      </c>
      <c r="F38" s="27">
        <v>0</v>
      </c>
      <c r="G38" s="27">
        <f t="shared" si="1"/>
        <v>0</v>
      </c>
      <c r="H38" s="6">
        <v>4600</v>
      </c>
    </row>
    <row r="39" spans="1:8" x14ac:dyDescent="0.2">
      <c r="A39" s="11" t="s">
        <v>87</v>
      </c>
      <c r="B39" s="27">
        <v>0</v>
      </c>
      <c r="C39" s="27">
        <v>0</v>
      </c>
      <c r="D39" s="27">
        <f t="shared" si="0"/>
        <v>0</v>
      </c>
      <c r="E39" s="27">
        <v>0</v>
      </c>
      <c r="F39" s="27">
        <v>0</v>
      </c>
      <c r="G39" s="27">
        <f t="shared" si="1"/>
        <v>0</v>
      </c>
      <c r="H39" s="6">
        <v>4700</v>
      </c>
    </row>
    <row r="40" spans="1:8" x14ac:dyDescent="0.2">
      <c r="A40" s="11" t="s">
        <v>35</v>
      </c>
      <c r="B40" s="27">
        <v>0</v>
      </c>
      <c r="C40" s="27">
        <v>0</v>
      </c>
      <c r="D40" s="27">
        <f t="shared" si="0"/>
        <v>0</v>
      </c>
      <c r="E40" s="27">
        <v>0</v>
      </c>
      <c r="F40" s="27">
        <v>0</v>
      </c>
      <c r="G40" s="27">
        <f t="shared" si="1"/>
        <v>0</v>
      </c>
      <c r="H40" s="6">
        <v>4800</v>
      </c>
    </row>
    <row r="41" spans="1:8" x14ac:dyDescent="0.2">
      <c r="A41" s="11" t="s">
        <v>88</v>
      </c>
      <c r="B41" s="27">
        <v>0</v>
      </c>
      <c r="C41" s="27">
        <v>0</v>
      </c>
      <c r="D41" s="27">
        <f t="shared" si="0"/>
        <v>0</v>
      </c>
      <c r="E41" s="27">
        <v>0</v>
      </c>
      <c r="F41" s="27">
        <v>0</v>
      </c>
      <c r="G41" s="27">
        <f t="shared" si="1"/>
        <v>0</v>
      </c>
      <c r="H41" s="6">
        <v>4900</v>
      </c>
    </row>
    <row r="42" spans="1:8" x14ac:dyDescent="0.2">
      <c r="A42" s="9" t="s">
        <v>119</v>
      </c>
      <c r="B42" s="32">
        <f>SUM(B43:B51)</f>
        <v>41146</v>
      </c>
      <c r="C42" s="32">
        <f>SUM(C43:C51)</f>
        <v>158580.22999999998</v>
      </c>
      <c r="D42" s="32">
        <f t="shared" si="0"/>
        <v>199726.22999999998</v>
      </c>
      <c r="E42" s="32">
        <f>SUM(E43:E51)</f>
        <v>103580.23</v>
      </c>
      <c r="F42" s="32">
        <f>SUM(F43:F51)</f>
        <v>80612.23</v>
      </c>
      <c r="G42" s="32">
        <f t="shared" si="1"/>
        <v>96145.999999999985</v>
      </c>
      <c r="H42" s="10">
        <v>0</v>
      </c>
    </row>
    <row r="43" spans="1:8" x14ac:dyDescent="0.2">
      <c r="A43" s="3" t="s">
        <v>89</v>
      </c>
      <c r="B43" s="27">
        <v>41146</v>
      </c>
      <c r="C43" s="27">
        <v>99123.62</v>
      </c>
      <c r="D43" s="27">
        <f t="shared" si="0"/>
        <v>140269.62</v>
      </c>
      <c r="E43" s="27">
        <v>44123.62</v>
      </c>
      <c r="F43" s="27">
        <v>21155.62</v>
      </c>
      <c r="G43" s="27">
        <f t="shared" si="1"/>
        <v>96146</v>
      </c>
      <c r="H43" s="6">
        <v>5100</v>
      </c>
    </row>
    <row r="44" spans="1:8" x14ac:dyDescent="0.2">
      <c r="A44" s="11" t="s">
        <v>90</v>
      </c>
      <c r="B44" s="27">
        <v>0</v>
      </c>
      <c r="C44" s="27">
        <v>0</v>
      </c>
      <c r="D44" s="27">
        <f t="shared" si="0"/>
        <v>0</v>
      </c>
      <c r="E44" s="27">
        <v>0</v>
      </c>
      <c r="F44" s="27">
        <v>0</v>
      </c>
      <c r="G44" s="27">
        <f t="shared" si="1"/>
        <v>0</v>
      </c>
      <c r="H44" s="6">
        <v>5200</v>
      </c>
    </row>
    <row r="45" spans="1:8" x14ac:dyDescent="0.2">
      <c r="A45" s="11" t="s">
        <v>91</v>
      </c>
      <c r="B45" s="27">
        <v>0</v>
      </c>
      <c r="C45" s="27">
        <v>0</v>
      </c>
      <c r="D45" s="27">
        <f t="shared" si="0"/>
        <v>0</v>
      </c>
      <c r="E45" s="27">
        <v>0</v>
      </c>
      <c r="F45" s="27">
        <v>0</v>
      </c>
      <c r="G45" s="27">
        <f t="shared" si="1"/>
        <v>0</v>
      </c>
      <c r="H45" s="6">
        <v>5300</v>
      </c>
    </row>
    <row r="46" spans="1:8" x14ac:dyDescent="0.2">
      <c r="A46" s="11" t="s">
        <v>92</v>
      </c>
      <c r="B46" s="27">
        <v>0</v>
      </c>
      <c r="C46" s="27">
        <v>36490</v>
      </c>
      <c r="D46" s="27">
        <f t="shared" si="0"/>
        <v>36490</v>
      </c>
      <c r="E46" s="27">
        <v>36490</v>
      </c>
      <c r="F46" s="27">
        <v>36490</v>
      </c>
      <c r="G46" s="27">
        <f t="shared" si="1"/>
        <v>0</v>
      </c>
      <c r="H46" s="6">
        <v>5400</v>
      </c>
    </row>
    <row r="47" spans="1:8" x14ac:dyDescent="0.2">
      <c r="A47" s="11" t="s">
        <v>93</v>
      </c>
      <c r="B47" s="27">
        <v>0</v>
      </c>
      <c r="C47" s="27">
        <v>0</v>
      </c>
      <c r="D47" s="27">
        <f t="shared" si="0"/>
        <v>0</v>
      </c>
      <c r="E47" s="27">
        <v>0</v>
      </c>
      <c r="F47" s="27">
        <v>0</v>
      </c>
      <c r="G47" s="27">
        <f t="shared" si="1"/>
        <v>0</v>
      </c>
      <c r="H47" s="6">
        <v>5500</v>
      </c>
    </row>
    <row r="48" spans="1:8" x14ac:dyDescent="0.2">
      <c r="A48" s="11" t="s">
        <v>94</v>
      </c>
      <c r="B48" s="27">
        <v>0</v>
      </c>
      <c r="C48" s="27">
        <v>22966.61</v>
      </c>
      <c r="D48" s="27">
        <f t="shared" si="0"/>
        <v>22966.61</v>
      </c>
      <c r="E48" s="27">
        <v>22966.61</v>
      </c>
      <c r="F48" s="27">
        <v>22966.61</v>
      </c>
      <c r="G48" s="27">
        <f t="shared" si="1"/>
        <v>0</v>
      </c>
      <c r="H48" s="6">
        <v>5600</v>
      </c>
    </row>
    <row r="49" spans="1:8" x14ac:dyDescent="0.2">
      <c r="A49" s="11" t="s">
        <v>95</v>
      </c>
      <c r="B49" s="27">
        <v>0</v>
      </c>
      <c r="C49" s="27">
        <v>0</v>
      </c>
      <c r="D49" s="27">
        <f t="shared" si="0"/>
        <v>0</v>
      </c>
      <c r="E49" s="27">
        <v>0</v>
      </c>
      <c r="F49" s="27">
        <v>0</v>
      </c>
      <c r="G49" s="27">
        <f t="shared" si="1"/>
        <v>0</v>
      </c>
      <c r="H49" s="6">
        <v>5700</v>
      </c>
    </row>
    <row r="50" spans="1:8" x14ac:dyDescent="0.2">
      <c r="A50" s="11" t="s">
        <v>96</v>
      </c>
      <c r="B50" s="27">
        <v>0</v>
      </c>
      <c r="C50" s="27">
        <v>0</v>
      </c>
      <c r="D50" s="27">
        <f t="shared" si="0"/>
        <v>0</v>
      </c>
      <c r="E50" s="27">
        <v>0</v>
      </c>
      <c r="F50" s="27">
        <v>0</v>
      </c>
      <c r="G50" s="27">
        <f t="shared" si="1"/>
        <v>0</v>
      </c>
      <c r="H50" s="6">
        <v>5800</v>
      </c>
    </row>
    <row r="51" spans="1:8" x14ac:dyDescent="0.2">
      <c r="A51" s="11" t="s">
        <v>97</v>
      </c>
      <c r="B51" s="27">
        <v>0</v>
      </c>
      <c r="C51" s="27">
        <v>0</v>
      </c>
      <c r="D51" s="27">
        <f t="shared" si="0"/>
        <v>0</v>
      </c>
      <c r="E51" s="27">
        <v>0</v>
      </c>
      <c r="F51" s="27">
        <v>0</v>
      </c>
      <c r="G51" s="27">
        <f t="shared" si="1"/>
        <v>0</v>
      </c>
      <c r="H51" s="6">
        <v>5900</v>
      </c>
    </row>
    <row r="52" spans="1:8" x14ac:dyDescent="0.2">
      <c r="A52" s="9" t="s">
        <v>59</v>
      </c>
      <c r="B52" s="32">
        <f>SUM(B53:B55)</f>
        <v>0</v>
      </c>
      <c r="C52" s="32">
        <f>SUM(C53:C55)</f>
        <v>0</v>
      </c>
      <c r="D52" s="32">
        <f t="shared" si="0"/>
        <v>0</v>
      </c>
      <c r="E52" s="32">
        <f>SUM(E53:E55)</f>
        <v>0</v>
      </c>
      <c r="F52" s="32">
        <f>SUM(F53:F55)</f>
        <v>0</v>
      </c>
      <c r="G52" s="32">
        <f t="shared" si="1"/>
        <v>0</v>
      </c>
      <c r="H52" s="10">
        <v>0</v>
      </c>
    </row>
    <row r="53" spans="1:8" x14ac:dyDescent="0.2">
      <c r="A53" s="11" t="s">
        <v>98</v>
      </c>
      <c r="B53" s="27">
        <v>0</v>
      </c>
      <c r="C53" s="27">
        <v>0</v>
      </c>
      <c r="D53" s="27">
        <f t="shared" si="0"/>
        <v>0</v>
      </c>
      <c r="E53" s="27">
        <v>0</v>
      </c>
      <c r="F53" s="27">
        <v>0</v>
      </c>
      <c r="G53" s="27">
        <f t="shared" si="1"/>
        <v>0</v>
      </c>
      <c r="H53" s="6">
        <v>6100</v>
      </c>
    </row>
    <row r="54" spans="1:8" x14ac:dyDescent="0.2">
      <c r="A54" s="11" t="s">
        <v>99</v>
      </c>
      <c r="B54" s="27">
        <v>0</v>
      </c>
      <c r="C54" s="27">
        <v>0</v>
      </c>
      <c r="D54" s="27">
        <f t="shared" si="0"/>
        <v>0</v>
      </c>
      <c r="E54" s="27">
        <v>0</v>
      </c>
      <c r="F54" s="27">
        <v>0</v>
      </c>
      <c r="G54" s="27">
        <f t="shared" si="1"/>
        <v>0</v>
      </c>
      <c r="H54" s="6">
        <v>6200</v>
      </c>
    </row>
    <row r="55" spans="1:8" x14ac:dyDescent="0.2">
      <c r="A55" s="11" t="s">
        <v>100</v>
      </c>
      <c r="B55" s="27">
        <v>0</v>
      </c>
      <c r="C55" s="27">
        <v>0</v>
      </c>
      <c r="D55" s="27">
        <f t="shared" si="0"/>
        <v>0</v>
      </c>
      <c r="E55" s="27">
        <v>0</v>
      </c>
      <c r="F55" s="27">
        <v>0</v>
      </c>
      <c r="G55" s="27">
        <f t="shared" si="1"/>
        <v>0</v>
      </c>
      <c r="H55" s="6">
        <v>6300</v>
      </c>
    </row>
    <row r="56" spans="1:8" x14ac:dyDescent="0.2">
      <c r="A56" s="9" t="s">
        <v>120</v>
      </c>
      <c r="B56" s="32">
        <f>SUM(B57:B63)</f>
        <v>0</v>
      </c>
      <c r="C56" s="32">
        <f>SUM(C57:C63)</f>
        <v>0</v>
      </c>
      <c r="D56" s="32">
        <f t="shared" si="0"/>
        <v>0</v>
      </c>
      <c r="E56" s="32">
        <f>SUM(E57:E63)</f>
        <v>0</v>
      </c>
      <c r="F56" s="32">
        <f>SUM(F57:F63)</f>
        <v>0</v>
      </c>
      <c r="G56" s="32">
        <f t="shared" si="1"/>
        <v>0</v>
      </c>
      <c r="H56" s="10">
        <v>0</v>
      </c>
    </row>
    <row r="57" spans="1:8" x14ac:dyDescent="0.2">
      <c r="A57" s="11" t="s">
        <v>127</v>
      </c>
      <c r="B57" s="27">
        <v>0</v>
      </c>
      <c r="C57" s="27">
        <v>0</v>
      </c>
      <c r="D57" s="27">
        <f t="shared" si="0"/>
        <v>0</v>
      </c>
      <c r="E57" s="27">
        <v>0</v>
      </c>
      <c r="F57" s="27">
        <v>0</v>
      </c>
      <c r="G57" s="27">
        <f t="shared" si="1"/>
        <v>0</v>
      </c>
      <c r="H57" s="6">
        <v>7100</v>
      </c>
    </row>
    <row r="58" spans="1:8" x14ac:dyDescent="0.2">
      <c r="A58" s="11" t="s">
        <v>101</v>
      </c>
      <c r="B58" s="27">
        <v>0</v>
      </c>
      <c r="C58" s="27">
        <v>0</v>
      </c>
      <c r="D58" s="27">
        <f t="shared" si="0"/>
        <v>0</v>
      </c>
      <c r="E58" s="27">
        <v>0</v>
      </c>
      <c r="F58" s="27">
        <v>0</v>
      </c>
      <c r="G58" s="27">
        <f t="shared" si="1"/>
        <v>0</v>
      </c>
      <c r="H58" s="6">
        <v>7200</v>
      </c>
    </row>
    <row r="59" spans="1:8" x14ac:dyDescent="0.2">
      <c r="A59" s="11" t="s">
        <v>102</v>
      </c>
      <c r="B59" s="27">
        <v>0</v>
      </c>
      <c r="C59" s="27">
        <v>0</v>
      </c>
      <c r="D59" s="27">
        <f t="shared" si="0"/>
        <v>0</v>
      </c>
      <c r="E59" s="27">
        <v>0</v>
      </c>
      <c r="F59" s="27">
        <v>0</v>
      </c>
      <c r="G59" s="27">
        <f t="shared" si="1"/>
        <v>0</v>
      </c>
      <c r="H59" s="6">
        <v>7300</v>
      </c>
    </row>
    <row r="60" spans="1:8" x14ac:dyDescent="0.2">
      <c r="A60" s="11" t="s">
        <v>103</v>
      </c>
      <c r="B60" s="27">
        <v>0</v>
      </c>
      <c r="C60" s="27">
        <v>0</v>
      </c>
      <c r="D60" s="27">
        <f t="shared" si="0"/>
        <v>0</v>
      </c>
      <c r="E60" s="27">
        <v>0</v>
      </c>
      <c r="F60" s="27">
        <v>0</v>
      </c>
      <c r="G60" s="27">
        <f t="shared" si="1"/>
        <v>0</v>
      </c>
      <c r="H60" s="6">
        <v>7400</v>
      </c>
    </row>
    <row r="61" spans="1:8" x14ac:dyDescent="0.2">
      <c r="A61" s="11" t="s">
        <v>104</v>
      </c>
      <c r="B61" s="27">
        <v>0</v>
      </c>
      <c r="C61" s="27">
        <v>0</v>
      </c>
      <c r="D61" s="27">
        <f t="shared" si="0"/>
        <v>0</v>
      </c>
      <c r="E61" s="27">
        <v>0</v>
      </c>
      <c r="F61" s="27">
        <v>0</v>
      </c>
      <c r="G61" s="27">
        <f t="shared" si="1"/>
        <v>0</v>
      </c>
      <c r="H61" s="6">
        <v>7500</v>
      </c>
    </row>
    <row r="62" spans="1:8" x14ac:dyDescent="0.2">
      <c r="A62" s="11" t="s">
        <v>105</v>
      </c>
      <c r="B62" s="27">
        <v>0</v>
      </c>
      <c r="C62" s="27">
        <v>0</v>
      </c>
      <c r="D62" s="27">
        <f t="shared" si="0"/>
        <v>0</v>
      </c>
      <c r="E62" s="27">
        <v>0</v>
      </c>
      <c r="F62" s="27">
        <v>0</v>
      </c>
      <c r="G62" s="27">
        <f t="shared" si="1"/>
        <v>0</v>
      </c>
      <c r="H62" s="6">
        <v>7600</v>
      </c>
    </row>
    <row r="63" spans="1:8" x14ac:dyDescent="0.2">
      <c r="A63" s="11" t="s">
        <v>106</v>
      </c>
      <c r="B63" s="27">
        <v>0</v>
      </c>
      <c r="C63" s="27">
        <v>0</v>
      </c>
      <c r="D63" s="27">
        <f t="shared" si="0"/>
        <v>0</v>
      </c>
      <c r="E63" s="27">
        <v>0</v>
      </c>
      <c r="F63" s="27">
        <v>0</v>
      </c>
      <c r="G63" s="27">
        <f t="shared" si="1"/>
        <v>0</v>
      </c>
      <c r="H63" s="6">
        <v>7900</v>
      </c>
    </row>
    <row r="64" spans="1:8" x14ac:dyDescent="0.2">
      <c r="A64" s="9" t="s">
        <v>121</v>
      </c>
      <c r="B64" s="32">
        <f>SUM(B65:B67)</f>
        <v>0</v>
      </c>
      <c r="C64" s="32">
        <f>SUM(C65:C67)</f>
        <v>0</v>
      </c>
      <c r="D64" s="32">
        <f t="shared" si="0"/>
        <v>0</v>
      </c>
      <c r="E64" s="32">
        <f>SUM(E65:E67)</f>
        <v>0</v>
      </c>
      <c r="F64" s="32">
        <f>SUM(F65:F67)</f>
        <v>0</v>
      </c>
      <c r="G64" s="32">
        <f t="shared" si="1"/>
        <v>0</v>
      </c>
      <c r="H64" s="10">
        <v>0</v>
      </c>
    </row>
    <row r="65" spans="1:8" x14ac:dyDescent="0.2">
      <c r="A65" s="11" t="s">
        <v>36</v>
      </c>
      <c r="B65" s="27">
        <v>0</v>
      </c>
      <c r="C65" s="27">
        <v>0</v>
      </c>
      <c r="D65" s="27">
        <f t="shared" si="0"/>
        <v>0</v>
      </c>
      <c r="E65" s="27">
        <v>0</v>
      </c>
      <c r="F65" s="27">
        <v>0</v>
      </c>
      <c r="G65" s="27">
        <f t="shared" si="1"/>
        <v>0</v>
      </c>
      <c r="H65" s="6">
        <v>8100</v>
      </c>
    </row>
    <row r="66" spans="1:8" x14ac:dyDescent="0.2">
      <c r="A66" s="11" t="s">
        <v>37</v>
      </c>
      <c r="B66" s="27">
        <v>0</v>
      </c>
      <c r="C66" s="27">
        <v>0</v>
      </c>
      <c r="D66" s="27">
        <f t="shared" si="0"/>
        <v>0</v>
      </c>
      <c r="E66" s="27">
        <v>0</v>
      </c>
      <c r="F66" s="27">
        <v>0</v>
      </c>
      <c r="G66" s="27">
        <f t="shared" si="1"/>
        <v>0</v>
      </c>
      <c r="H66" s="6">
        <v>8300</v>
      </c>
    </row>
    <row r="67" spans="1:8" x14ac:dyDescent="0.2">
      <c r="A67" s="11" t="s">
        <v>38</v>
      </c>
      <c r="B67" s="27">
        <v>0</v>
      </c>
      <c r="C67" s="27">
        <v>0</v>
      </c>
      <c r="D67" s="27">
        <f t="shared" si="0"/>
        <v>0</v>
      </c>
      <c r="E67" s="27">
        <v>0</v>
      </c>
      <c r="F67" s="27">
        <v>0</v>
      </c>
      <c r="G67" s="27">
        <f t="shared" si="1"/>
        <v>0</v>
      </c>
      <c r="H67" s="6">
        <v>8500</v>
      </c>
    </row>
    <row r="68" spans="1:8" x14ac:dyDescent="0.2">
      <c r="A68" s="9" t="s">
        <v>60</v>
      </c>
      <c r="B68" s="32">
        <f>SUM(B69:B75)</f>
        <v>0</v>
      </c>
      <c r="C68" s="32">
        <f>SUM(C69:C75)</f>
        <v>0</v>
      </c>
      <c r="D68" s="32">
        <f t="shared" si="0"/>
        <v>0</v>
      </c>
      <c r="E68" s="32">
        <f>SUM(E69:E75)</f>
        <v>0</v>
      </c>
      <c r="F68" s="32">
        <f>SUM(F69:F75)</f>
        <v>0</v>
      </c>
      <c r="G68" s="32">
        <f t="shared" si="1"/>
        <v>0</v>
      </c>
      <c r="H68" s="10">
        <v>0</v>
      </c>
    </row>
    <row r="69" spans="1:8" x14ac:dyDescent="0.2">
      <c r="A69" s="11" t="s">
        <v>107</v>
      </c>
      <c r="B69" s="27">
        <v>0</v>
      </c>
      <c r="C69" s="27">
        <v>0</v>
      </c>
      <c r="D69" s="27">
        <f t="shared" ref="D69:D75" si="2">B69+C69</f>
        <v>0</v>
      </c>
      <c r="E69" s="27">
        <v>0</v>
      </c>
      <c r="F69" s="27">
        <v>0</v>
      </c>
      <c r="G69" s="27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7">
        <v>0</v>
      </c>
      <c r="C70" s="27">
        <v>0</v>
      </c>
      <c r="D70" s="27">
        <f t="shared" si="2"/>
        <v>0</v>
      </c>
      <c r="E70" s="27">
        <v>0</v>
      </c>
      <c r="F70" s="27">
        <v>0</v>
      </c>
      <c r="G70" s="27">
        <f t="shared" si="3"/>
        <v>0</v>
      </c>
      <c r="H70" s="6">
        <v>9200</v>
      </c>
    </row>
    <row r="71" spans="1:8" x14ac:dyDescent="0.2">
      <c r="A71" s="11" t="s">
        <v>109</v>
      </c>
      <c r="B71" s="27">
        <v>0</v>
      </c>
      <c r="C71" s="27">
        <v>0</v>
      </c>
      <c r="D71" s="27">
        <f t="shared" si="2"/>
        <v>0</v>
      </c>
      <c r="E71" s="27">
        <v>0</v>
      </c>
      <c r="F71" s="27">
        <v>0</v>
      </c>
      <c r="G71" s="27">
        <f t="shared" si="3"/>
        <v>0</v>
      </c>
      <c r="H71" s="6">
        <v>9300</v>
      </c>
    </row>
    <row r="72" spans="1:8" x14ac:dyDescent="0.2">
      <c r="A72" s="11" t="s">
        <v>110</v>
      </c>
      <c r="B72" s="27">
        <v>0</v>
      </c>
      <c r="C72" s="27">
        <v>0</v>
      </c>
      <c r="D72" s="27">
        <f t="shared" si="2"/>
        <v>0</v>
      </c>
      <c r="E72" s="27">
        <v>0</v>
      </c>
      <c r="F72" s="27">
        <v>0</v>
      </c>
      <c r="G72" s="27">
        <f t="shared" si="3"/>
        <v>0</v>
      </c>
      <c r="H72" s="6">
        <v>9400</v>
      </c>
    </row>
    <row r="73" spans="1:8" x14ac:dyDescent="0.2">
      <c r="A73" s="11" t="s">
        <v>111</v>
      </c>
      <c r="B73" s="27">
        <v>0</v>
      </c>
      <c r="C73" s="27">
        <v>0</v>
      </c>
      <c r="D73" s="27">
        <f t="shared" si="2"/>
        <v>0</v>
      </c>
      <c r="E73" s="27">
        <v>0</v>
      </c>
      <c r="F73" s="27">
        <v>0</v>
      </c>
      <c r="G73" s="27">
        <f t="shared" si="3"/>
        <v>0</v>
      </c>
      <c r="H73" s="6">
        <v>9500</v>
      </c>
    </row>
    <row r="74" spans="1:8" x14ac:dyDescent="0.2">
      <c r="A74" s="11" t="s">
        <v>112</v>
      </c>
      <c r="B74" s="27">
        <v>0</v>
      </c>
      <c r="C74" s="27">
        <v>0</v>
      </c>
      <c r="D74" s="27">
        <f t="shared" si="2"/>
        <v>0</v>
      </c>
      <c r="E74" s="27">
        <v>0</v>
      </c>
      <c r="F74" s="27">
        <v>0</v>
      </c>
      <c r="G74" s="27">
        <f t="shared" si="3"/>
        <v>0</v>
      </c>
      <c r="H74" s="6">
        <v>9600</v>
      </c>
    </row>
    <row r="75" spans="1:8" x14ac:dyDescent="0.2">
      <c r="A75" s="12" t="s">
        <v>113</v>
      </c>
      <c r="B75" s="29">
        <v>0</v>
      </c>
      <c r="C75" s="29">
        <v>0</v>
      </c>
      <c r="D75" s="29">
        <f t="shared" si="2"/>
        <v>0</v>
      </c>
      <c r="E75" s="29">
        <v>0</v>
      </c>
      <c r="F75" s="29">
        <v>0</v>
      </c>
      <c r="G75" s="29">
        <f t="shared" si="3"/>
        <v>0</v>
      </c>
      <c r="H75" s="6">
        <v>9900</v>
      </c>
    </row>
    <row r="76" spans="1:8" x14ac:dyDescent="0.2">
      <c r="A76" s="7" t="s">
        <v>122</v>
      </c>
      <c r="B76" s="30">
        <f t="shared" ref="B76:G76" si="4">SUM(B4+B12+B22+B32+B42+B52+B56+B64+B68)</f>
        <v>13094957.229999999</v>
      </c>
      <c r="C76" s="30">
        <f t="shared" si="4"/>
        <v>821460.32000000007</v>
      </c>
      <c r="D76" s="30">
        <f t="shared" si="4"/>
        <v>13916417.550000003</v>
      </c>
      <c r="E76" s="30">
        <f t="shared" si="4"/>
        <v>3940229.16</v>
      </c>
      <c r="F76" s="30">
        <f t="shared" si="4"/>
        <v>3917261.16</v>
      </c>
      <c r="G76" s="30">
        <f t="shared" si="4"/>
        <v>9976188.3900000006</v>
      </c>
    </row>
    <row r="78" spans="1:8" x14ac:dyDescent="0.2">
      <c r="A78" s="1" t="s">
        <v>115</v>
      </c>
    </row>
    <row r="84" spans="1:4" x14ac:dyDescent="0.2">
      <c r="A84" s="44"/>
      <c r="B84" s="44"/>
      <c r="C84" s="44"/>
      <c r="D84" s="44"/>
    </row>
    <row r="85" spans="1:4" x14ac:dyDescent="0.2">
      <c r="A85" s="45"/>
      <c r="B85" s="45"/>
      <c r="C85" s="45"/>
    </row>
    <row r="86" spans="1:4" x14ac:dyDescent="0.2">
      <c r="A86" s="45"/>
      <c r="B86" s="45"/>
      <c r="C86" s="45"/>
    </row>
    <row r="87" spans="1:4" x14ac:dyDescent="0.2">
      <c r="A87" s="45"/>
      <c r="B87" s="45"/>
      <c r="C87" s="45"/>
    </row>
    <row r="88" spans="1:4" x14ac:dyDescent="0.2">
      <c r="A88" s="45"/>
      <c r="B88" s="45"/>
      <c r="C88" s="45"/>
    </row>
    <row r="89" spans="1:4" x14ac:dyDescent="0.2">
      <c r="A89" s="45"/>
      <c r="B89" s="45"/>
      <c r="C89" s="45"/>
    </row>
    <row r="90" spans="1:4" x14ac:dyDescent="0.2">
      <c r="A90" s="45"/>
      <c r="B90" s="45"/>
      <c r="C90" s="45"/>
    </row>
    <row r="91" spans="1:4" x14ac:dyDescent="0.2">
      <c r="A91" s="45"/>
      <c r="B91" s="45"/>
      <c r="C91" s="45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showGridLines="0" tabSelected="1" topLeftCell="A8" workbookViewId="0">
      <selection activeCell="Q16" sqref="Q1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41" t="s">
        <v>142</v>
      </c>
      <c r="B1" s="42"/>
      <c r="C1" s="42"/>
      <c r="D1" s="42"/>
      <c r="E1" s="42"/>
      <c r="F1" s="42"/>
      <c r="G1" s="43"/>
    </row>
    <row r="2" spans="1:7" x14ac:dyDescent="0.2">
      <c r="A2" s="23"/>
      <c r="B2" s="35" t="s">
        <v>56</v>
      </c>
      <c r="C2" s="21"/>
      <c r="D2" s="18" t="s">
        <v>56</v>
      </c>
      <c r="E2" s="21"/>
      <c r="F2" s="22"/>
      <c r="G2" s="36" t="s">
        <v>55</v>
      </c>
    </row>
    <row r="3" spans="1:7" ht="24.95" customHeight="1" x14ac:dyDescent="0.2">
      <c r="A3" s="19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7"/>
    </row>
    <row r="4" spans="1:7" x14ac:dyDescent="0.2">
      <c r="A4" s="24"/>
      <c r="B4" s="25"/>
      <c r="C4" s="25"/>
      <c r="D4" s="25"/>
      <c r="E4" s="25"/>
      <c r="F4" s="25"/>
      <c r="G4" s="25"/>
    </row>
    <row r="5" spans="1:7" x14ac:dyDescent="0.2">
      <c r="A5" s="5" t="s">
        <v>15</v>
      </c>
      <c r="B5" s="32">
        <f t="shared" ref="B5:G5" si="0">SUM(B6:B13)</f>
        <v>6840392.04</v>
      </c>
      <c r="C5" s="32">
        <f t="shared" si="0"/>
        <v>797559</v>
      </c>
      <c r="D5" s="32">
        <f t="shared" si="0"/>
        <v>7637951.04</v>
      </c>
      <c r="E5" s="32">
        <f t="shared" si="0"/>
        <v>2602266.64</v>
      </c>
      <c r="F5" s="32">
        <f t="shared" si="0"/>
        <v>2579298.64</v>
      </c>
      <c r="G5" s="32">
        <f t="shared" si="0"/>
        <v>5035684.4000000004</v>
      </c>
    </row>
    <row r="6" spans="1:7" x14ac:dyDescent="0.2">
      <c r="A6" s="17" t="s">
        <v>40</v>
      </c>
      <c r="B6" s="27">
        <v>0</v>
      </c>
      <c r="C6" s="27">
        <v>0</v>
      </c>
      <c r="D6" s="27">
        <f>B6+C6</f>
        <v>0</v>
      </c>
      <c r="E6" s="27">
        <v>0</v>
      </c>
      <c r="F6" s="27">
        <v>0</v>
      </c>
      <c r="G6" s="27">
        <f>D6-E6</f>
        <v>0</v>
      </c>
    </row>
    <row r="7" spans="1:7" x14ac:dyDescent="0.2">
      <c r="A7" s="17" t="s">
        <v>16</v>
      </c>
      <c r="B7" s="27">
        <v>0</v>
      </c>
      <c r="C7" s="27">
        <v>0</v>
      </c>
      <c r="D7" s="27">
        <f t="shared" ref="D7:D13" si="1">B7+C7</f>
        <v>0</v>
      </c>
      <c r="E7" s="27">
        <v>0</v>
      </c>
      <c r="F7" s="27">
        <v>0</v>
      </c>
      <c r="G7" s="27">
        <f t="shared" ref="G7:G13" si="2">D7-E7</f>
        <v>0</v>
      </c>
    </row>
    <row r="8" spans="1:7" x14ac:dyDescent="0.2">
      <c r="A8" s="17" t="s">
        <v>116</v>
      </c>
      <c r="B8" s="27">
        <v>0</v>
      </c>
      <c r="C8" s="27">
        <v>0</v>
      </c>
      <c r="D8" s="27">
        <f t="shared" si="1"/>
        <v>0</v>
      </c>
      <c r="E8" s="27">
        <v>0</v>
      </c>
      <c r="F8" s="27">
        <v>0</v>
      </c>
      <c r="G8" s="27">
        <f t="shared" si="2"/>
        <v>0</v>
      </c>
    </row>
    <row r="9" spans="1:7" x14ac:dyDescent="0.2">
      <c r="A9" s="17" t="s">
        <v>3</v>
      </c>
      <c r="B9" s="27">
        <v>0</v>
      </c>
      <c r="C9" s="27">
        <v>0</v>
      </c>
      <c r="D9" s="27">
        <f t="shared" si="1"/>
        <v>0</v>
      </c>
      <c r="E9" s="27">
        <v>0</v>
      </c>
      <c r="F9" s="27">
        <v>0</v>
      </c>
      <c r="G9" s="27">
        <f t="shared" si="2"/>
        <v>0</v>
      </c>
    </row>
    <row r="10" spans="1:7" x14ac:dyDescent="0.2">
      <c r="A10" s="17" t="s">
        <v>22</v>
      </c>
      <c r="B10" s="27">
        <v>6840392.04</v>
      </c>
      <c r="C10" s="27">
        <v>797559</v>
      </c>
      <c r="D10" s="27">
        <f t="shared" si="1"/>
        <v>7637951.04</v>
      </c>
      <c r="E10" s="27">
        <v>2602266.64</v>
      </c>
      <c r="F10" s="27">
        <v>2579298.64</v>
      </c>
      <c r="G10" s="27">
        <f t="shared" si="2"/>
        <v>5035684.4000000004</v>
      </c>
    </row>
    <row r="11" spans="1:7" x14ac:dyDescent="0.2">
      <c r="A11" s="17" t="s">
        <v>17</v>
      </c>
      <c r="B11" s="27">
        <v>0</v>
      </c>
      <c r="C11" s="27">
        <v>0</v>
      </c>
      <c r="D11" s="27">
        <f t="shared" si="1"/>
        <v>0</v>
      </c>
      <c r="E11" s="27">
        <v>0</v>
      </c>
      <c r="F11" s="27">
        <v>0</v>
      </c>
      <c r="G11" s="27">
        <f t="shared" si="2"/>
        <v>0</v>
      </c>
    </row>
    <row r="12" spans="1:7" x14ac:dyDescent="0.2">
      <c r="A12" s="17" t="s">
        <v>41</v>
      </c>
      <c r="B12" s="27">
        <v>0</v>
      </c>
      <c r="C12" s="27">
        <v>0</v>
      </c>
      <c r="D12" s="27">
        <f t="shared" si="1"/>
        <v>0</v>
      </c>
      <c r="E12" s="27">
        <v>0</v>
      </c>
      <c r="F12" s="27">
        <v>0</v>
      </c>
      <c r="G12" s="27">
        <f t="shared" si="2"/>
        <v>0</v>
      </c>
    </row>
    <row r="13" spans="1:7" x14ac:dyDescent="0.2">
      <c r="A13" s="17" t="s">
        <v>18</v>
      </c>
      <c r="B13" s="27">
        <v>0</v>
      </c>
      <c r="C13" s="27">
        <v>0</v>
      </c>
      <c r="D13" s="27">
        <f t="shared" si="1"/>
        <v>0</v>
      </c>
      <c r="E13" s="27">
        <v>0</v>
      </c>
      <c r="F13" s="27">
        <v>0</v>
      </c>
      <c r="G13" s="27">
        <f t="shared" si="2"/>
        <v>0</v>
      </c>
    </row>
    <row r="14" spans="1:7" x14ac:dyDescent="0.2">
      <c r="A14" s="17"/>
      <c r="B14" s="27"/>
      <c r="C14" s="27"/>
      <c r="D14" s="27"/>
      <c r="E14" s="27"/>
      <c r="F14" s="27"/>
      <c r="G14" s="27"/>
    </row>
    <row r="15" spans="1:7" x14ac:dyDescent="0.2">
      <c r="A15" s="5" t="s">
        <v>19</v>
      </c>
      <c r="B15" s="32">
        <f t="shared" ref="B15:G15" si="3">SUM(B16:B22)</f>
        <v>6254565.1900000004</v>
      </c>
      <c r="C15" s="32">
        <f t="shared" si="3"/>
        <v>23901.32</v>
      </c>
      <c r="D15" s="32">
        <f t="shared" si="3"/>
        <v>6278466.5100000007</v>
      </c>
      <c r="E15" s="32">
        <f t="shared" si="3"/>
        <v>1337962.52</v>
      </c>
      <c r="F15" s="32">
        <f t="shared" si="3"/>
        <v>1337962.52</v>
      </c>
      <c r="G15" s="32">
        <f t="shared" si="3"/>
        <v>4940503.99</v>
      </c>
    </row>
    <row r="16" spans="1:7" x14ac:dyDescent="0.2">
      <c r="A16" s="17" t="s">
        <v>42</v>
      </c>
      <c r="B16" s="27">
        <v>0</v>
      </c>
      <c r="C16" s="27">
        <v>0</v>
      </c>
      <c r="D16" s="27">
        <f>B16+C16</f>
        <v>0</v>
      </c>
      <c r="E16" s="27">
        <v>0</v>
      </c>
      <c r="F16" s="27">
        <v>0</v>
      </c>
      <c r="G16" s="27">
        <f t="shared" ref="G16:G22" si="4">D16-E16</f>
        <v>0</v>
      </c>
    </row>
    <row r="17" spans="1:7" x14ac:dyDescent="0.2">
      <c r="A17" s="17" t="s">
        <v>27</v>
      </c>
      <c r="B17" s="27">
        <v>0</v>
      </c>
      <c r="C17" s="27">
        <v>0</v>
      </c>
      <c r="D17" s="27">
        <f t="shared" ref="D17:D22" si="5">B17+C17</f>
        <v>0</v>
      </c>
      <c r="E17" s="27">
        <v>0</v>
      </c>
      <c r="F17" s="27">
        <v>0</v>
      </c>
      <c r="G17" s="27">
        <f t="shared" si="4"/>
        <v>0</v>
      </c>
    </row>
    <row r="18" spans="1:7" x14ac:dyDescent="0.2">
      <c r="A18" s="17" t="s">
        <v>20</v>
      </c>
      <c r="B18" s="27">
        <v>696846.35</v>
      </c>
      <c r="C18" s="27">
        <v>-12474.22</v>
      </c>
      <c r="D18" s="27">
        <f t="shared" si="5"/>
        <v>684372.13</v>
      </c>
      <c r="E18" s="27">
        <v>146567.38</v>
      </c>
      <c r="F18" s="27">
        <v>146567.38</v>
      </c>
      <c r="G18" s="27">
        <f t="shared" si="4"/>
        <v>537804.75</v>
      </c>
    </row>
    <row r="19" spans="1:7" x14ac:dyDescent="0.2">
      <c r="A19" s="17" t="s">
        <v>43</v>
      </c>
      <c r="B19" s="27">
        <v>0</v>
      </c>
      <c r="C19" s="27">
        <v>0</v>
      </c>
      <c r="D19" s="27">
        <f t="shared" si="5"/>
        <v>0</v>
      </c>
      <c r="E19" s="27">
        <v>0</v>
      </c>
      <c r="F19" s="27">
        <v>0</v>
      </c>
      <c r="G19" s="27">
        <f t="shared" si="4"/>
        <v>0</v>
      </c>
    </row>
    <row r="20" spans="1:7" x14ac:dyDescent="0.2">
      <c r="A20" s="17" t="s">
        <v>44</v>
      </c>
      <c r="B20" s="27">
        <v>701903.9</v>
      </c>
      <c r="C20" s="27">
        <v>8326.92</v>
      </c>
      <c r="D20" s="27">
        <f t="shared" si="5"/>
        <v>710230.82000000007</v>
      </c>
      <c r="E20" s="27">
        <v>153266.10999999999</v>
      </c>
      <c r="F20" s="27">
        <v>153266.10999999999</v>
      </c>
      <c r="G20" s="27">
        <f t="shared" si="4"/>
        <v>556964.71000000008</v>
      </c>
    </row>
    <row r="21" spans="1:7" x14ac:dyDescent="0.2">
      <c r="A21" s="17" t="s">
        <v>45</v>
      </c>
      <c r="B21" s="27">
        <v>4855814.9400000004</v>
      </c>
      <c r="C21" s="27">
        <v>28048.62</v>
      </c>
      <c r="D21" s="27">
        <f t="shared" si="5"/>
        <v>4883863.5600000005</v>
      </c>
      <c r="E21" s="27">
        <v>1038129.03</v>
      </c>
      <c r="F21" s="27">
        <v>1038129.03</v>
      </c>
      <c r="G21" s="27">
        <f t="shared" si="4"/>
        <v>3845734.5300000003</v>
      </c>
    </row>
    <row r="22" spans="1:7" x14ac:dyDescent="0.2">
      <c r="A22" s="17" t="s">
        <v>4</v>
      </c>
      <c r="B22" s="27">
        <v>0</v>
      </c>
      <c r="C22" s="27">
        <v>0</v>
      </c>
      <c r="D22" s="27">
        <f t="shared" si="5"/>
        <v>0</v>
      </c>
      <c r="E22" s="27">
        <v>0</v>
      </c>
      <c r="F22" s="27">
        <v>0</v>
      </c>
      <c r="G22" s="27">
        <f t="shared" si="4"/>
        <v>0</v>
      </c>
    </row>
    <row r="23" spans="1:7" x14ac:dyDescent="0.2">
      <c r="A23" s="17"/>
      <c r="B23" s="27"/>
      <c r="C23" s="27"/>
      <c r="D23" s="27"/>
      <c r="E23" s="27"/>
      <c r="F23" s="27"/>
      <c r="G23" s="27"/>
    </row>
    <row r="24" spans="1:7" x14ac:dyDescent="0.2">
      <c r="A24" s="5" t="s">
        <v>46</v>
      </c>
      <c r="B24" s="32">
        <f t="shared" ref="B24:G24" si="6">SUM(B25:B33)</f>
        <v>0</v>
      </c>
      <c r="C24" s="32">
        <f t="shared" si="6"/>
        <v>0</v>
      </c>
      <c r="D24" s="32">
        <f t="shared" si="6"/>
        <v>0</v>
      </c>
      <c r="E24" s="32">
        <f t="shared" si="6"/>
        <v>0</v>
      </c>
      <c r="F24" s="32">
        <f t="shared" si="6"/>
        <v>0</v>
      </c>
      <c r="G24" s="32">
        <f t="shared" si="6"/>
        <v>0</v>
      </c>
    </row>
    <row r="25" spans="1:7" x14ac:dyDescent="0.2">
      <c r="A25" s="17" t="s">
        <v>28</v>
      </c>
      <c r="B25" s="27">
        <v>0</v>
      </c>
      <c r="C25" s="27">
        <v>0</v>
      </c>
      <c r="D25" s="27">
        <f>B25+C25</f>
        <v>0</v>
      </c>
      <c r="E25" s="27">
        <v>0</v>
      </c>
      <c r="F25" s="27">
        <v>0</v>
      </c>
      <c r="G25" s="27">
        <f t="shared" ref="G25:G33" si="7">D25-E25</f>
        <v>0</v>
      </c>
    </row>
    <row r="26" spans="1:7" x14ac:dyDescent="0.2">
      <c r="A26" s="17" t="s">
        <v>23</v>
      </c>
      <c r="B26" s="27">
        <v>0</v>
      </c>
      <c r="C26" s="27">
        <v>0</v>
      </c>
      <c r="D26" s="27">
        <f t="shared" ref="D26:D33" si="8">B26+C26</f>
        <v>0</v>
      </c>
      <c r="E26" s="27">
        <v>0</v>
      </c>
      <c r="F26" s="27">
        <v>0</v>
      </c>
      <c r="G26" s="27">
        <f t="shared" si="7"/>
        <v>0</v>
      </c>
    </row>
    <row r="27" spans="1:7" x14ac:dyDescent="0.2">
      <c r="A27" s="17" t="s">
        <v>29</v>
      </c>
      <c r="B27" s="27">
        <v>0</v>
      </c>
      <c r="C27" s="27">
        <v>0</v>
      </c>
      <c r="D27" s="27">
        <f t="shared" si="8"/>
        <v>0</v>
      </c>
      <c r="E27" s="27">
        <v>0</v>
      </c>
      <c r="F27" s="27">
        <v>0</v>
      </c>
      <c r="G27" s="27">
        <f t="shared" si="7"/>
        <v>0</v>
      </c>
    </row>
    <row r="28" spans="1:7" x14ac:dyDescent="0.2">
      <c r="A28" s="17" t="s">
        <v>47</v>
      </c>
      <c r="B28" s="27">
        <v>0</v>
      </c>
      <c r="C28" s="27">
        <v>0</v>
      </c>
      <c r="D28" s="27">
        <f t="shared" si="8"/>
        <v>0</v>
      </c>
      <c r="E28" s="27">
        <v>0</v>
      </c>
      <c r="F28" s="27">
        <v>0</v>
      </c>
      <c r="G28" s="27">
        <f t="shared" si="7"/>
        <v>0</v>
      </c>
    </row>
    <row r="29" spans="1:7" x14ac:dyDescent="0.2">
      <c r="A29" s="17" t="s">
        <v>21</v>
      </c>
      <c r="B29" s="27">
        <v>0</v>
      </c>
      <c r="C29" s="27">
        <v>0</v>
      </c>
      <c r="D29" s="27">
        <f t="shared" si="8"/>
        <v>0</v>
      </c>
      <c r="E29" s="27">
        <v>0</v>
      </c>
      <c r="F29" s="27">
        <v>0</v>
      </c>
      <c r="G29" s="27">
        <f t="shared" si="7"/>
        <v>0</v>
      </c>
    </row>
    <row r="30" spans="1:7" x14ac:dyDescent="0.2">
      <c r="A30" s="17" t="s">
        <v>5</v>
      </c>
      <c r="B30" s="27">
        <v>0</v>
      </c>
      <c r="C30" s="27">
        <v>0</v>
      </c>
      <c r="D30" s="27">
        <f t="shared" si="8"/>
        <v>0</v>
      </c>
      <c r="E30" s="27">
        <v>0</v>
      </c>
      <c r="F30" s="27">
        <v>0</v>
      </c>
      <c r="G30" s="27">
        <f t="shared" si="7"/>
        <v>0</v>
      </c>
    </row>
    <row r="31" spans="1:7" x14ac:dyDescent="0.2">
      <c r="A31" s="17" t="s">
        <v>6</v>
      </c>
      <c r="B31" s="27">
        <v>0</v>
      </c>
      <c r="C31" s="27">
        <v>0</v>
      </c>
      <c r="D31" s="27">
        <f t="shared" si="8"/>
        <v>0</v>
      </c>
      <c r="E31" s="27">
        <v>0</v>
      </c>
      <c r="F31" s="27">
        <v>0</v>
      </c>
      <c r="G31" s="27">
        <f t="shared" si="7"/>
        <v>0</v>
      </c>
    </row>
    <row r="32" spans="1:7" x14ac:dyDescent="0.2">
      <c r="A32" s="17" t="s">
        <v>48</v>
      </c>
      <c r="B32" s="27">
        <v>0</v>
      </c>
      <c r="C32" s="27">
        <v>0</v>
      </c>
      <c r="D32" s="27">
        <f t="shared" si="8"/>
        <v>0</v>
      </c>
      <c r="E32" s="27">
        <v>0</v>
      </c>
      <c r="F32" s="27">
        <v>0</v>
      </c>
      <c r="G32" s="27">
        <f t="shared" si="7"/>
        <v>0</v>
      </c>
    </row>
    <row r="33" spans="1:7" x14ac:dyDescent="0.2">
      <c r="A33" s="17" t="s">
        <v>30</v>
      </c>
      <c r="B33" s="27">
        <v>0</v>
      </c>
      <c r="C33" s="27">
        <v>0</v>
      </c>
      <c r="D33" s="27">
        <f t="shared" si="8"/>
        <v>0</v>
      </c>
      <c r="E33" s="27">
        <v>0</v>
      </c>
      <c r="F33" s="27">
        <v>0</v>
      </c>
      <c r="G33" s="27">
        <f t="shared" si="7"/>
        <v>0</v>
      </c>
    </row>
    <row r="34" spans="1:7" x14ac:dyDescent="0.2">
      <c r="A34" s="17"/>
      <c r="B34" s="27"/>
      <c r="C34" s="27"/>
      <c r="D34" s="27"/>
      <c r="E34" s="27"/>
      <c r="F34" s="27"/>
      <c r="G34" s="27"/>
    </row>
    <row r="35" spans="1:7" x14ac:dyDescent="0.2">
      <c r="A35" s="5" t="s">
        <v>31</v>
      </c>
      <c r="B35" s="32">
        <f t="shared" ref="B35:G35" si="9">SUM(B36:B39)</f>
        <v>0</v>
      </c>
      <c r="C35" s="32">
        <f t="shared" si="9"/>
        <v>0</v>
      </c>
      <c r="D35" s="32">
        <f t="shared" si="9"/>
        <v>0</v>
      </c>
      <c r="E35" s="32">
        <f t="shared" si="9"/>
        <v>0</v>
      </c>
      <c r="F35" s="32">
        <f t="shared" si="9"/>
        <v>0</v>
      </c>
      <c r="G35" s="32">
        <f t="shared" si="9"/>
        <v>0</v>
      </c>
    </row>
    <row r="36" spans="1:7" x14ac:dyDescent="0.2">
      <c r="A36" s="17" t="s">
        <v>49</v>
      </c>
      <c r="B36" s="27">
        <v>0</v>
      </c>
      <c r="C36" s="27">
        <v>0</v>
      </c>
      <c r="D36" s="27">
        <f>B36+C36</f>
        <v>0</v>
      </c>
      <c r="E36" s="27">
        <v>0</v>
      </c>
      <c r="F36" s="27">
        <v>0</v>
      </c>
      <c r="G36" s="27">
        <f t="shared" ref="G36:G39" si="10">D36-E36</f>
        <v>0</v>
      </c>
    </row>
    <row r="37" spans="1:7" ht="11.25" customHeight="1" x14ac:dyDescent="0.2">
      <c r="A37" s="17" t="s">
        <v>24</v>
      </c>
      <c r="B37" s="27">
        <v>0</v>
      </c>
      <c r="C37" s="27">
        <v>0</v>
      </c>
      <c r="D37" s="27">
        <f t="shared" ref="D37:D39" si="11">B37+C37</f>
        <v>0</v>
      </c>
      <c r="E37" s="27">
        <v>0</v>
      </c>
      <c r="F37" s="27">
        <v>0</v>
      </c>
      <c r="G37" s="27">
        <f t="shared" si="10"/>
        <v>0</v>
      </c>
    </row>
    <row r="38" spans="1:7" x14ac:dyDescent="0.2">
      <c r="A38" s="17" t="s">
        <v>32</v>
      </c>
      <c r="B38" s="27">
        <v>0</v>
      </c>
      <c r="C38" s="27">
        <v>0</v>
      </c>
      <c r="D38" s="27">
        <f t="shared" si="11"/>
        <v>0</v>
      </c>
      <c r="E38" s="27">
        <v>0</v>
      </c>
      <c r="F38" s="27">
        <v>0</v>
      </c>
      <c r="G38" s="27">
        <f t="shared" si="10"/>
        <v>0</v>
      </c>
    </row>
    <row r="39" spans="1:7" x14ac:dyDescent="0.2">
      <c r="A39" s="17" t="s">
        <v>7</v>
      </c>
      <c r="B39" s="27">
        <v>0</v>
      </c>
      <c r="C39" s="27">
        <v>0</v>
      </c>
      <c r="D39" s="27">
        <f t="shared" si="11"/>
        <v>0</v>
      </c>
      <c r="E39" s="27">
        <v>0</v>
      </c>
      <c r="F39" s="27">
        <v>0</v>
      </c>
      <c r="G39" s="27">
        <f t="shared" si="10"/>
        <v>0</v>
      </c>
    </row>
    <row r="40" spans="1:7" x14ac:dyDescent="0.2">
      <c r="A40" s="17"/>
      <c r="B40" s="27"/>
      <c r="C40" s="27"/>
      <c r="D40" s="27"/>
      <c r="E40" s="27"/>
      <c r="F40" s="27"/>
      <c r="G40" s="27"/>
    </row>
    <row r="41" spans="1:7" x14ac:dyDescent="0.2">
      <c r="A41" s="8" t="s">
        <v>122</v>
      </c>
      <c r="B41" s="28">
        <f t="shared" ref="B41:G41" si="12">SUM(B35+B24+B15+B5)</f>
        <v>13094957.23</v>
      </c>
      <c r="C41" s="28">
        <f t="shared" si="12"/>
        <v>821460.32</v>
      </c>
      <c r="D41" s="28">
        <f t="shared" si="12"/>
        <v>13916417.550000001</v>
      </c>
      <c r="E41" s="28">
        <f t="shared" si="12"/>
        <v>3940229.16</v>
      </c>
      <c r="F41" s="28">
        <f t="shared" si="12"/>
        <v>3917261.16</v>
      </c>
      <c r="G41" s="28">
        <f t="shared" si="12"/>
        <v>9976188.3900000006</v>
      </c>
    </row>
    <row r="43" spans="1:7" x14ac:dyDescent="0.2">
      <c r="A43" s="1" t="s">
        <v>115</v>
      </c>
    </row>
    <row r="47" spans="1:7" x14ac:dyDescent="0.2">
      <c r="A47" s="44"/>
      <c r="B47" s="44"/>
      <c r="C47" s="44"/>
      <c r="D47" s="44"/>
    </row>
    <row r="48" spans="1:7" x14ac:dyDescent="0.2">
      <c r="A48" s="45"/>
      <c r="B48" s="45"/>
      <c r="C48" s="45"/>
    </row>
    <row r="49" spans="1:3" x14ac:dyDescent="0.2">
      <c r="A49" s="45"/>
      <c r="B49" s="45"/>
      <c r="C49" s="45"/>
    </row>
    <row r="50" spans="1:3" x14ac:dyDescent="0.2">
      <c r="A50" s="45"/>
      <c r="B50" s="45"/>
      <c r="C50" s="45"/>
    </row>
    <row r="51" spans="1:3" x14ac:dyDescent="0.2">
      <c r="A51" s="45"/>
      <c r="B51" s="45"/>
      <c r="C51" s="45"/>
    </row>
    <row r="52" spans="1:3" x14ac:dyDescent="0.2">
      <c r="A52" s="45"/>
      <c r="B52" s="45"/>
      <c r="C52" s="45"/>
    </row>
    <row r="53" spans="1:3" x14ac:dyDescent="0.2">
      <c r="A53" s="45"/>
      <c r="B53" s="45"/>
      <c r="C53" s="45"/>
    </row>
    <row r="54" spans="1:3" x14ac:dyDescent="0.2">
      <c r="A54" s="45"/>
      <c r="B54" s="45"/>
      <c r="C54" s="45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2025-04-23T20:58:47Z</cp:lastPrinted>
  <dcterms:created xsi:type="dcterms:W3CDTF">2014-02-10T03:37:14Z</dcterms:created>
  <dcterms:modified xsi:type="dcterms:W3CDTF">2025-04-23T21:03:08Z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