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esktop\CUENTA PUBLICA ANUAL 2021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F26" i="4"/>
  <c r="F46" i="4"/>
  <c r="G46" i="4"/>
  <c r="B28" i="4"/>
  <c r="C28" i="4"/>
  <c r="G48" i="4" l="1"/>
  <c r="F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<sst xmlns="http://schemas.openxmlformats.org/spreadsheetml/2006/main" count="60" uniqueCount="60">
  <si>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</si>
  <si>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</si>
  <si>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</si>
  <si>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</si>
  <si>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</si>
  <si>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</si>
  <si>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</si>
  <si>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</si>
  <si>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</si>
  <si>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</si>
  <si>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</si>
  <si>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</si>
  <si>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</si>
  <si>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</si>
  <si>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</si>
  <si>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</si>
  <si>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</si>
  <si>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</si>
  <si>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</si>
  <si>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</si>
  <si>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</si>
  <si>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</si>
  <si>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</si>
  <si>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</si>
  <si>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</si>
  <si>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</si>
  <si>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</si>
  <si>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</si>
  <si>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</si>
  <si>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</si>
  <si>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</si>
  <si>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</si>
  <si>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</si>
  <si>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</si>
  <si>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</si>
  <si>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</si>
  <si>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</si>
  <si>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</si>
  <si>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</si>
  <si>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</si>
  <si>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</si>
  <si>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</si>
  <si>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</si>
  <si>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</si>
  <si>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</si>
  <si>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</si>
  <si>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</si>
  <si>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</si>
  <si>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</si>
  <si>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</si>
  <si>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</si>
  <si>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</si>
  <si>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</si>
  <si>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</si>
  <si>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</si>
  <si>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</si>
  <si>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</si>
  <si>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</si>
  <si>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Cortázar, Gto.
Estado de Situación Financiera
AL 31 DE DICIEMBRE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</si>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</sst>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 wrapText="1"/>
      <protection locked="0"/>
    </xf>
    <xf numFmtId="4" fontId="4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164" fontId="4" fillId="0" borderId="0" xfId="2" applyNumberFormat="1" applyFont="1" applyFill="1" applyBorder="1" applyAlignment="1" applyProtection="1">
      <alignment vertical="top" wrapText="1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1" xfId="8" applyFont="1" applyFill="1" applyBorder="1" applyAlignment="1" applyProtection="1">
      <alignment horizontal="left" vertical="top" wrapText="1"/>
      <protection locked="0"/>
    </xf>
    <xf numFmtId="0" fontId="3" fillId="0" borderId="1" xfId="8" applyNumberFormat="1" applyFont="1" applyFill="1" applyBorder="1" applyAlignment="1" applyProtection="1">
      <alignment horizontal="center"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/>
      <protection locked="0"/>
    </xf>
    <xf numFmtId="4" fontId="4" fillId="0" borderId="0" xfId="8" applyNumberFormat="1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3" fillId="0" borderId="6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3" xfId="8" applyFont="1" applyFill="1" applyBorder="1" applyAlignment="1" applyProtection="1">
      <alignment horizontal="center" vertical="center" wrapText="1"/>
      <protection locked="0"/>
    </xf>
    <xf numFmtId="0" fontId="3" fillId="0" borderId="7" xfId="8" applyFont="1" applyFill="1" applyBorder="1" applyAlignment="1" applyProtection="1">
      <alignment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vertical="top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0" fontId="4" fillId="0" borderId="8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/>
      <protection locked="0"/>
    </xf>
    <xf numFmtId="4" fontId="4" fillId="0" borderId="5" xfId="8" applyNumberFormat="1" applyFont="1" applyBorder="1" applyAlignment="1" applyProtection="1">
      <alignment vertical="top"/>
      <protection locked="0"/>
    </xf>
    <xf numFmtId="0" fontId="8" fillId="0" borderId="7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0" xfId="8" applyFont="1" applyFill="1" applyBorder="1" applyAlignment="1" applyProtection="1">
      <alignment horizontal="left" vertical="top" wrapText="1"/>
      <protection locked="0"/>
    </xf>
    <xf numFmtId="0" fontId="10" fillId="0" borderId="1" xfId="8" applyFont="1" applyFill="1" applyBorder="1" applyAlignment="1" applyProtection="1">
      <alignment horizontal="center" vertical="center" wrapText="1"/>
      <protection locked="0"/>
    </xf>
    <xf numFmtId="0" fontId="10" fillId="0" borderId="2" xfId="8" applyFont="1" applyFill="1" applyBorder="1" applyAlignment="1" applyProtection="1">
      <alignment horizontal="center" vertical="center" wrapText="1"/>
      <protection locked="0"/>
    </xf>
    <xf numFmtId="4" fontId="4" fillId="0" borderId="3" xfId="2" applyNumberFormat="1" applyFont="1" applyFill="1" applyBorder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1" xfId="8" applyFont="1" applyBorder="1" applyAlignment="1" applyProtection="1">
      <alignment horizontal="left" vertical="top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1495425</xdr:colOff>
      <xdr:row>63</xdr:row>
      <xdr:rowOff>28577</xdr:rowOff>
    </xdr:from>
    <xdr:to>
      <xdr:col>1</xdr:col>
      <xdr:colOff>990600</xdr:colOff>
      <xdr:row>67</xdr:row>
      <xdr:rowOff>110675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1495425" y="9686927"/>
          <a:ext cx="3371850" cy="6535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4</xdr:col>
      <xdr:colOff>1947636</xdr:colOff>
      <xdr:row>63</xdr:row>
      <xdr:rowOff>19050</xdr:rowOff>
    </xdr:from>
    <xdr:to>
      <xdr:col>6</xdr:col>
      <xdr:colOff>752475</xdr:colOff>
      <xdr:row>67</xdr:row>
      <xdr:rowOff>107498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8034111" y="9677400"/>
          <a:ext cx="3557814" cy="659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view="pageBreakPreview" topLeftCell="A37" zoomScaleNormal="100" zoomScaleSheetLayoutView="100" workbookViewId="0">
      <selection activeCell="E58" sqref="E58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1706485.93</v>
      </c>
      <c r="C5" s="12">
        <v>519933.15</v>
      </c>
      <c r="D5" s="17"/>
      <c r="E5" s="11" t="s">
        <v>41</v>
      </c>
      <c r="F5" s="12">
        <v>1475948.65</v>
      </c>
      <c r="G5" s="5">
        <v>310813.51</v>
      </c>
    </row>
    <row r="6" spans="1:7" x14ac:dyDescent="0.2">
      <c r="A6" s="30" t="s">
        <v>28</v>
      </c>
      <c r="B6" s="12">
        <v>127359.19</v>
      </c>
      <c r="C6" s="12">
        <v>147654.07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1282455.01</v>
      </c>
      <c r="C9" s="12">
        <v>187920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3116300.13</v>
      </c>
      <c r="C13" s="10">
        <f>SUM(C5:C11)</f>
        <v>855507.22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1475948.65</v>
      </c>
      <c r="G14" s="5">
        <f>SUM(G5:G12)</f>
        <v>310813.51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3397772.16</v>
      </c>
      <c r="C18" s="12">
        <v>408408.23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4206390.43</v>
      </c>
      <c r="C19" s="12">
        <v>4165520.44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0</v>
      </c>
      <c r="C20" s="12">
        <v>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-2100517.14</v>
      </c>
      <c r="C21" s="12">
        <v>-1778259.69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5503645.4499999993</v>
      </c>
      <c r="C26" s="10">
        <f>SUM(C16:C24)</f>
        <v>2795668.98</v>
      </c>
      <c r="D26" s="17"/>
      <c r="E26" s="39" t="s">
        <v>57</v>
      </c>
      <c r="F26" s="10">
        <f>SUM(F24+F14)</f>
        <v>1475948.65</v>
      </c>
      <c r="G26" s="6">
        <f>SUM(G14+G24)</f>
        <v>310813.51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8619945.5799999982</v>
      </c>
      <c r="C28" s="10">
        <f>C13+C26</f>
        <v>3651176.2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2533056.44</v>
      </c>
      <c r="G30" s="6">
        <f>SUM(G31:G33)</f>
        <v>708384.32</v>
      </c>
    </row>
    <row r="31" spans="1:7" x14ac:dyDescent="0.2">
      <c r="A31" s="31"/>
      <c r="B31" s="15"/>
      <c r="C31" s="15"/>
      <c r="D31" s="17"/>
      <c r="E31" s="11" t="s">
        <v>2</v>
      </c>
      <c r="F31" s="12">
        <v>2533056.44</v>
      </c>
      <c r="G31" s="5">
        <v>708384.32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4610940.49</v>
      </c>
      <c r="G35" s="6">
        <f>SUM(G36:G40)</f>
        <v>2631978.37</v>
      </c>
    </row>
    <row r="36" spans="1:7" x14ac:dyDescent="0.2">
      <c r="A36" s="31"/>
      <c r="B36" s="15"/>
      <c r="C36" s="15"/>
      <c r="D36" s="17"/>
      <c r="E36" s="11" t="s">
        <v>52</v>
      </c>
      <c r="F36" s="12">
        <v>1978962.12</v>
      </c>
      <c r="G36" s="5">
        <v>-581949.72</v>
      </c>
    </row>
    <row r="37" spans="1:7" x14ac:dyDescent="0.2">
      <c r="A37" s="31"/>
      <c r="B37" s="15"/>
      <c r="C37" s="15"/>
      <c r="D37" s="17"/>
      <c r="E37" s="11" t="s">
        <v>19</v>
      </c>
      <c r="F37" s="12">
        <v>2631978.37</v>
      </c>
      <c r="G37" s="5">
        <v>3213928.09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7143996.9299999997</v>
      </c>
      <c r="G46" s="5">
        <f>SUM(G42+G35+G30)</f>
        <v>3340362.69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8619945.5800000001</v>
      </c>
      <c r="G48" s="20">
        <f>G46+G26</f>
        <v>3651176.2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ht="22.5" customHeight="1" x14ac:dyDescent="0.2">
      <c r="A50" s="46" t="s">
        <v>59</v>
      </c>
      <c r="B50" s="46"/>
      <c r="C50" s="46"/>
      <c r="D50" s="46"/>
      <c r="E50" s="46"/>
      <c r="F50" s="46"/>
      <c r="G50" s="46"/>
    </row>
  </sheetData>
  <sheetProtection formatCells="0" formatColumns="0" formatRows="0" autoFilter="0"/>
  <mergeCells count="2">
    <mergeCell ref="A1:G1"/>
    <mergeCell ref="A50:G50"/>
  </mergeCells>
  <printOptions horizontalCentered="1"/>
  <pageMargins left="0.23622047244094491" right="0.23622047244094491" top="0.74803149606299213" bottom="0.74803149606299213" header="0.31496062992125984" footer="0.31496062992125984"/>
  <pageSetup scale="62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2022-02-18T19:16:15Z</cp:lastPrinted>
  <dcterms:created xsi:type="dcterms:W3CDTF">2012-12-11T20:26:08Z</dcterms:created>
  <dcterms:modified xsi:type="dcterms:W3CDTF">2022-02-18T19:16:56Z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