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IF CORTAZA\ALE COMPU\CUENTA PUBLICA\2022\ANUAL\DATO ABIERTO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D53" i="2"/>
  <c r="D52" i="2" s="1"/>
  <c r="E52" i="2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<sst xmlns="http://schemas.openxmlformats.org/spreadsheetml/2006/main" count="62" uniqueCount="53">
  <si>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</si>
  <si>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</si>
  <si>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</si>
  <si>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</si>
  <si>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</si>
  <si>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</si>
  <si>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</si>
  <si>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</si>
  <si>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</si>
  <si>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</si>
  <si>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</si>
  <si>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</si>
  <si>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</si>
  <si>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</si>
  <si>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</si>
  <si>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</si>
  <si>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</si>
  <si>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</si>
  <si>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</si>
  <si>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</si>
  <si>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</si>
  <si>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</si>
  <si>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</si>
  <si>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</si>
  <si>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</si>
  <si>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</si>
  <si>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</si>
  <si>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</si>
  <si>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</si>
  <si>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</si>
  <si>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</si>
  <si>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</si>
  <si>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</si>
  <si>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</si>
  <si>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</si>
  <si>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</si>
  <si>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</si>
  <si>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</si>
  <si>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</si>
  <si>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</si>
  <si>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</si>
  <si>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</si>
  <si>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</si>
  <si>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</si>
  <si>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</si>
  <si>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</si>
  <si>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</si>
  <si>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</si>
  <si>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</si>
  <si>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</si>
  <si>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</si>
  <si>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de Cortázar, Gto.
Estado de Flujos de Efectivo
Del 1 de Enero AL 31 DE DICIEMBRE DEL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</si>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</sst>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3" fillId="2" borderId="9" xfId="8" applyFont="1" applyFill="1" applyBorder="1" applyAlignment="1" applyProtection="1">
      <alignment horizontal="center" vertical="center" wrapText="1"/>
      <protection locked="0"/>
    </xf>
    <xf numFmtId="0" fontId="3" fillId="2" borderId="10" xfId="8" applyFont="1" applyFill="1" applyBorder="1" applyAlignment="1" applyProtection="1">
      <alignment horizontal="center" vertical="center" wrapText="1"/>
      <protection locked="0"/>
    </xf>
    <xf numFmtId="0" fontId="3" fillId="2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10" xfId="8" applyFont="1" applyBorder="1" applyAlignment="1" applyProtection="1">
      <alignment horizontal="left" vertical="top" wrapText="1"/>
      <protection locked="0"/>
    </xf>
  </cellXfs>
  <cellStyles count="52">
    <cellStyle name="Euro" xfId="1"/>
    <cellStyle name="Millares 2" xfId="2"/>
    <cellStyle name="Millares 2 2" xfId="3"/>
    <cellStyle name="Millares 2 2 2" xfId="44"/>
    <cellStyle name="Millares 2 2 3" xfId="35"/>
    <cellStyle name="Millares 2 2 4" xfId="26"/>
    <cellStyle name="Millares 2 2 5" xfId="17"/>
    <cellStyle name="Millares 2 3" xfId="4"/>
    <cellStyle name="Millares 2 3 2" xfId="45"/>
    <cellStyle name="Millares 2 3 3" xfId="36"/>
    <cellStyle name="Millares 2 3 4" xfId="27"/>
    <cellStyle name="Millares 2 3 5" xfId="18"/>
    <cellStyle name="Millares 2 4" xfId="43"/>
    <cellStyle name="Millares 2 5" xfId="34"/>
    <cellStyle name="Millares 2 6" xfId="25"/>
    <cellStyle name="Millares 2 7" xfId="16"/>
    <cellStyle name="Millares 3" xfId="5"/>
    <cellStyle name="Millares 3 2" xfId="46"/>
    <cellStyle name="Millares 3 3" xfId="37"/>
    <cellStyle name="Millares 3 4" xfId="28"/>
    <cellStyle name="Millares 3 5" xfId="19"/>
    <cellStyle name="Moneda 2" xfId="6"/>
    <cellStyle name="Moneda 2 2" xfId="47"/>
    <cellStyle name="Moneda 2 3" xfId="38"/>
    <cellStyle name="Moneda 2 4" xfId="29"/>
    <cellStyle name="Moneda 2 5" xfId="20"/>
    <cellStyle name="Normal" xfId="0" builtinId="0"/>
    <cellStyle name="Normal 2" xfId="7"/>
    <cellStyle name="Normal 2 2" xfId="8"/>
    <cellStyle name="Normal 2 3" xfId="48"/>
    <cellStyle name="Normal 2 4" xfId="39"/>
    <cellStyle name="Normal 2 5" xfId="30"/>
    <cellStyle name="Normal 2 6" xfId="21"/>
    <cellStyle name="Normal 3" xfId="9"/>
    <cellStyle name="Normal 3 2" xfId="49"/>
    <cellStyle name="Normal 3 3" xfId="40"/>
    <cellStyle name="Normal 3 4" xfId="31"/>
    <cellStyle name="Normal 3 5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51"/>
    <cellStyle name="Normal 6 2 3" xfId="42"/>
    <cellStyle name="Normal 6 2 4" xfId="33"/>
    <cellStyle name="Normal 6 2 5" xfId="24"/>
    <cellStyle name="Normal 6 3" xfId="50"/>
    <cellStyle name="Normal 6 4" xfId="41"/>
    <cellStyle name="Normal 6 5" xfId="32"/>
    <cellStyle name="Normal 6 6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89297</xdr:colOff>
      <xdr:row>78</xdr:row>
      <xdr:rowOff>93663</xdr:rowOff>
    </xdr:from>
    <xdr:to>
      <xdr:col>2</xdr:col>
      <xdr:colOff>2907110</xdr:colOff>
      <xdr:row>82</xdr:row>
      <xdr:rowOff>98822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89297" y="11543507"/>
          <a:ext cx="3036094" cy="5607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3</xdr:col>
      <xdr:colOff>24609</xdr:colOff>
      <xdr:row>78</xdr:row>
      <xdr:rowOff>65088</xdr:rowOff>
    </xdr:from>
    <xdr:to>
      <xdr:col>4</xdr:col>
      <xdr:colOff>1367235</xdr:colOff>
      <xdr:row>82</xdr:row>
      <xdr:rowOff>111802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4529140" y="11514932"/>
          <a:ext cx="2820986" cy="6023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view="pageBreakPreview" zoomScale="96" zoomScaleNormal="100" zoomScaleSheetLayoutView="96" workbookViewId="0">
      <selection activeCell="I78" sqref="I7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14110109.33</v>
      </c>
      <c r="E5" s="14">
        <f>SUM(E6:E15)</f>
        <v>16024082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778651</v>
      </c>
      <c r="E12" s="17">
        <v>690472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12910799.199999999</v>
      </c>
      <c r="E14" s="17">
        <v>11829628.84</v>
      </c>
    </row>
    <row r="15" spans="1:5" x14ac:dyDescent="0.2">
      <c r="A15" s="26" t="s">
        <v>48</v>
      </c>
      <c r="C15" s="15" t="s">
        <v>6</v>
      </c>
      <c r="D15" s="16">
        <v>420659.13</v>
      </c>
      <c r="E15" s="17">
        <v>3503981.16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14076790.890000002</v>
      </c>
      <c r="E16" s="14">
        <f>SUM(E17:E32)</f>
        <v>13722862.43</v>
      </c>
    </row>
    <row r="17" spans="1:5" x14ac:dyDescent="0.2">
      <c r="A17" s="26">
        <v>5110</v>
      </c>
      <c r="C17" s="15" t="s">
        <v>8</v>
      </c>
      <c r="D17" s="16">
        <v>6590148.9400000004</v>
      </c>
      <c r="E17" s="17">
        <v>5717166.8300000001</v>
      </c>
    </row>
    <row r="18" spans="1:5" x14ac:dyDescent="0.2">
      <c r="A18" s="26">
        <v>5120</v>
      </c>
      <c r="C18" s="15" t="s">
        <v>9</v>
      </c>
      <c r="D18" s="16">
        <v>1347784.27</v>
      </c>
      <c r="E18" s="17">
        <v>1044657.88</v>
      </c>
    </row>
    <row r="19" spans="1:5" x14ac:dyDescent="0.2">
      <c r="A19" s="26">
        <v>5130</v>
      </c>
      <c r="C19" s="15" t="s">
        <v>10</v>
      </c>
      <c r="D19" s="16">
        <v>1538207.8</v>
      </c>
      <c r="E19" s="17">
        <v>1008747.07</v>
      </c>
    </row>
    <row r="20" spans="1:5" x14ac:dyDescent="0.2">
      <c r="A20" s="26">
        <v>5210</v>
      </c>
      <c r="C20" s="15" t="s">
        <v>11</v>
      </c>
      <c r="D20" s="16">
        <v>241853.14</v>
      </c>
      <c r="E20" s="17">
        <v>228000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4358796.74</v>
      </c>
      <c r="E23" s="17">
        <v>5724290.6500000004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33318.439999997616</v>
      </c>
      <c r="E33" s="14">
        <f>E5-E16</f>
        <v>2301219.5700000003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1824672.12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1824672.12</v>
      </c>
    </row>
    <row r="40" spans="1:5" x14ac:dyDescent="0.2">
      <c r="A40" s="4"/>
      <c r="B40" s="11" t="s">
        <v>7</v>
      </c>
      <c r="C40" s="12"/>
      <c r="D40" s="13">
        <f>SUM(D41:D43)</f>
        <v>156897.39000000001</v>
      </c>
      <c r="E40" s="14">
        <f>SUM(E41:E43)</f>
        <v>3030233.9200000004</v>
      </c>
    </row>
    <row r="41" spans="1:5" x14ac:dyDescent="0.2">
      <c r="A41" s="26">
        <v>1230</v>
      </c>
      <c r="C41" s="15" t="s">
        <v>26</v>
      </c>
      <c r="D41" s="16">
        <v>85688.39</v>
      </c>
      <c r="E41" s="17">
        <v>2989363.93</v>
      </c>
    </row>
    <row r="42" spans="1:5" x14ac:dyDescent="0.2">
      <c r="A42" s="26" t="s">
        <v>50</v>
      </c>
      <c r="C42" s="15" t="s">
        <v>27</v>
      </c>
      <c r="D42" s="16">
        <v>71209</v>
      </c>
      <c r="E42" s="17">
        <v>40869.99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-156897.39000000001</v>
      </c>
      <c r="E44" s="14">
        <f>E36-E40</f>
        <v>-1205561.8000000003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753242.14</v>
      </c>
      <c r="E47" s="14">
        <f>SUM(E48+E51)</f>
        <v>1185430.02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753242.14</v>
      </c>
      <c r="E51" s="17">
        <v>1185430.02</v>
      </c>
    </row>
    <row r="52" spans="1:5" x14ac:dyDescent="0.2">
      <c r="A52" s="4"/>
      <c r="B52" s="11" t="s">
        <v>7</v>
      </c>
      <c r="C52" s="12"/>
      <c r="D52" s="13">
        <f>SUM(D53+D56)</f>
        <v>1192693.24</v>
      </c>
      <c r="E52" s="14">
        <f>SUM(E53+E56)</f>
        <v>1094535.01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1192693.24</v>
      </c>
      <c r="E56" s="17">
        <v>1094535.01</v>
      </c>
    </row>
    <row r="57" spans="1:5" x14ac:dyDescent="0.2">
      <c r="A57" s="18" t="s">
        <v>38</v>
      </c>
      <c r="C57" s="19"/>
      <c r="D57" s="13">
        <f>D47-D52</f>
        <v>-439451.1</v>
      </c>
      <c r="E57" s="14">
        <f>E47-E52</f>
        <v>90895.010000000009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-563030.05000000237</v>
      </c>
      <c r="E59" s="14">
        <f>E57+E44+E33</f>
        <v>1186552.78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1706485.93</v>
      </c>
      <c r="E61" s="14">
        <v>519933.15</v>
      </c>
    </row>
    <row r="62" spans="1:5" x14ac:dyDescent="0.2">
      <c r="A62" s="18" t="s">
        <v>41</v>
      </c>
      <c r="C62" s="19"/>
      <c r="D62" s="13">
        <v>1143455.8799999999</v>
      </c>
      <c r="E62" s="14">
        <v>1706485.93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32" t="s">
        <v>52</v>
      </c>
      <c r="B64" s="32"/>
      <c r="C64" s="32"/>
      <c r="D64" s="32"/>
    </row>
  </sheetData>
  <sheetProtection formatCells="0" formatColumns="0" formatRows="0" autoFilter="0"/>
  <mergeCells count="3">
    <mergeCell ref="A1:E1"/>
    <mergeCell ref="A2:C2"/>
    <mergeCell ref="A64:D64"/>
  </mergeCells>
  <printOptions horizontalCentered="1"/>
  <pageMargins left="3.937007874015748E-2" right="3.937007874015748E-2" top="0.35433070866141736" bottom="0.35433070866141736" header="0.11811023622047245" footer="0.11811023622047245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microsoft.com/office/2006/documentManagement/types"/>
    <ds:schemaRef ds:uri="http://purl.org/dc/dcmitype/"/>
    <ds:schemaRef ds:uri="212f5b6f-540c-444d-8783-9749c880513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revision/>
  <cp:lastPrinted>2023-01-25T16:34:36Z</cp:lastPrinted>
  <dcterms:created xsi:type="dcterms:W3CDTF">2012-12-11T20:31:36Z</dcterms:created>
  <dcterms:modified xsi:type="dcterms:W3CDTF">2023-01-25T16:35:37Z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