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IF CORTAZA\ALE COMPU\CUENTA PUBLICA\2022\ANUAL\DATO ABIERTO\"/>
    </mc:Choice>
  </mc:AlternateContent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EAA!$A$2:$G$24</definedName>
  </definedNames>
  <calcPr calcId="162913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C4" i="1" l="1"/>
  <c r="D4" i="1"/>
  <c r="E4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F6" i="1" l="1"/>
  <c r="G7" i="1"/>
  <c r="G6" i="1" s="1"/>
  <c r="F15" i="1"/>
  <c r="G16" i="1"/>
  <c r="G15" i="1" s="1"/>
  <c r="F4" i="1" l="1"/>
  <c r="G4" i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<sst xmlns="http://schemas.openxmlformats.org/spreadsheetml/2006/main" count="27" uniqueCount="27">
  <si>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</si>
  <si>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</si>
  <si>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</si>
  <si>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</si>
  <si>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</si>
  <si>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</si>
  <si>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</si>
  <si>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</si>
  <si>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</si>
  <si>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</si>
  <si>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</si>
  <si>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</si>
  <si>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</si>
  <si>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</si>
  <si>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</si>
  <si>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</si>
  <si>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</si>
  <si>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</si>
  <si>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</si>
  <si>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</si>
  <si>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</si>
  <si>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</si>
  <si>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</si>
  <si>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</si>
  <si>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</si>
  <si>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</si>
  <si>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Sistema para el Desarrollo Integral de la Familia del Municipio de Cortázar, Gto.
Estado Analítico del Activo
Del 1 de Enero AL 31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</si>
</sst>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768145</xdr:colOff>
      <xdr:row>34</xdr:row>
      <xdr:rowOff>61209</xdr:rowOff>
    </xdr:from>
    <xdr:to>
      <xdr:col>1</xdr:col>
      <xdr:colOff>3883614</xdr:colOff>
      <xdr:row>38</xdr:row>
      <xdr:rowOff>117448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D8DB980-F63B-4510-B1F2-6EA2072314FF}"/>
            </a:ext>
          </a:extLst>
        </xdr:cNvPr>
        <xdr:cNvSpPr txBox="1"/>
      </xdr:nvSpPr>
      <xdr:spPr>
        <a:xfrm>
          <a:off x="821915" y="5668669"/>
          <a:ext cx="3115469" cy="6400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________________________________________</a:t>
          </a:r>
        </a:p>
        <a:p>
          <a:pPr algn="ctr"/>
          <a:r>
            <a:rPr lang="es-MX" sz="1100"/>
            <a:t>DIRECTORA DEL SMDIF</a:t>
          </a:r>
        </a:p>
        <a:p>
          <a:pPr algn="ctr"/>
          <a:r>
            <a:rPr lang="es-MX" sz="1100"/>
            <a:t>L.A.E. KARLA</a:t>
          </a:r>
          <a:r>
            <a:rPr lang="es-MX" sz="1100" baseline="0"/>
            <a:t> PEREA GARCIA</a:t>
          </a:r>
          <a:endParaRPr lang="es-MX" sz="1100"/>
        </a:p>
      </xdr:txBody>
    </xdr:sp>
    <xdr:clientData/>
  </xdr:twoCellAnchor>
  <xdr:twoCellAnchor editAs="oneCell">
    <xdr:from>
      <xdr:col>3</xdr:col>
      <xdr:colOff>993929</xdr:colOff>
      <xdr:row>34</xdr:row>
      <xdr:rowOff>61451</xdr:rowOff>
    </xdr:from>
    <xdr:to>
      <xdr:col>6</xdr:col>
      <xdr:colOff>783506</xdr:colOff>
      <xdr:row>38</xdr:row>
      <xdr:rowOff>115207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34EF1FA-7630-4A51-AFFD-9E7E394D8C1E}"/>
            </a:ext>
          </a:extLst>
        </xdr:cNvPr>
        <xdr:cNvSpPr txBox="1"/>
      </xdr:nvSpPr>
      <xdr:spPr>
        <a:xfrm>
          <a:off x="6171227" y="5668911"/>
          <a:ext cx="2962017" cy="6375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_______________________________________</a:t>
          </a:r>
        </a:p>
        <a:p>
          <a:pPr algn="ctr"/>
          <a:r>
            <a:rPr lang="es-MX" sz="1100"/>
            <a:t>CONTADOR</a:t>
          </a:r>
          <a:r>
            <a:rPr lang="es-MX" sz="1100" baseline="0"/>
            <a:t> DEL SMDIF</a:t>
          </a:r>
          <a:endParaRPr lang="es-MX" sz="1100"/>
        </a:p>
        <a:p>
          <a:pPr algn="ctr"/>
          <a:r>
            <a:rPr lang="es-MX" sz="1100"/>
            <a:t>C.P. MA. GUADALUPE PICHARDO TRIGUEROS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showGridLines="0" tabSelected="1" view="pageBreakPreview" zoomScale="124" zoomScaleNormal="100" zoomScaleSheetLayoutView="124" workbookViewId="0">
      <selection activeCell="I31" sqref="I31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8619945.5799999982</v>
      </c>
      <c r="D4" s="13">
        <f>SUM(D6+D15)</f>
        <v>28596078.990000002</v>
      </c>
      <c r="E4" s="13">
        <f>SUM(E6+E15)</f>
        <v>29981388.77</v>
      </c>
      <c r="F4" s="13">
        <f>SUM(F6+F15)</f>
        <v>7234635.8000000045</v>
      </c>
      <c r="G4" s="13">
        <f>SUM(G6+G15)</f>
        <v>-1385309.7799999961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3116300.13</v>
      </c>
      <c r="D6" s="13">
        <f>SUM(D7:D13)</f>
        <v>28413357.600000001</v>
      </c>
      <c r="E6" s="13">
        <f>SUM(E7:E13)</f>
        <v>29701772.75</v>
      </c>
      <c r="F6" s="13">
        <f>SUM(F7:F13)</f>
        <v>1827884.9800000037</v>
      </c>
      <c r="G6" s="18">
        <f>SUM(G7:G13)</f>
        <v>-1288415.1499999962</v>
      </c>
    </row>
    <row r="7" spans="1:7" x14ac:dyDescent="0.2">
      <c r="A7" s="3">
        <v>1110</v>
      </c>
      <c r="B7" s="7" t="s">
        <v>9</v>
      </c>
      <c r="C7" s="18">
        <v>1706485.93</v>
      </c>
      <c r="D7" s="18">
        <v>16735752.310000001</v>
      </c>
      <c r="E7" s="18">
        <v>17298782.359999999</v>
      </c>
      <c r="F7" s="18">
        <f>C7+D7-E7</f>
        <v>1143455.8800000027</v>
      </c>
      <c r="G7" s="18">
        <f t="shared" ref="G7:G13" si="0">F7-C7</f>
        <v>-563030.04999999725</v>
      </c>
    </row>
    <row r="8" spans="1:7" x14ac:dyDescent="0.2">
      <c r="A8" s="3">
        <v>1120</v>
      </c>
      <c r="B8" s="7" t="s">
        <v>10</v>
      </c>
      <c r="C8" s="18">
        <v>127359.19</v>
      </c>
      <c r="D8" s="18">
        <v>2526467.46</v>
      </c>
      <c r="E8" s="18">
        <v>2498610.42</v>
      </c>
      <c r="F8" s="18">
        <f t="shared" ref="F8:F13" si="1">C8+D8-E8</f>
        <v>155216.22999999998</v>
      </c>
      <c r="G8" s="18">
        <f t="shared" si="0"/>
        <v>27857.039999999979</v>
      </c>
    </row>
    <row r="9" spans="1:7" x14ac:dyDescent="0.2">
      <c r="A9" s="3">
        <v>1130</v>
      </c>
      <c r="B9" s="7" t="s">
        <v>11</v>
      </c>
      <c r="C9" s="18">
        <v>0</v>
      </c>
      <c r="D9" s="18">
        <v>384157.1</v>
      </c>
      <c r="E9" s="18">
        <v>384157.1</v>
      </c>
      <c r="F9" s="18">
        <f t="shared" si="1"/>
        <v>0</v>
      </c>
      <c r="G9" s="18">
        <f t="shared" si="0"/>
        <v>0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1282455.01</v>
      </c>
      <c r="D11" s="18">
        <v>8766980.7300000004</v>
      </c>
      <c r="E11" s="18">
        <v>9520222.8699999992</v>
      </c>
      <c r="F11" s="18">
        <f t="shared" si="1"/>
        <v>529212.87000000104</v>
      </c>
      <c r="G11" s="18">
        <f t="shared" si="0"/>
        <v>-753242.13999999897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5503645.4499999993</v>
      </c>
      <c r="D15" s="13">
        <f>SUM(D16:D24)</f>
        <v>182721.39</v>
      </c>
      <c r="E15" s="13">
        <f>SUM(E16:E24)</f>
        <v>279616.02</v>
      </c>
      <c r="F15" s="13">
        <f>SUM(F16:F24)</f>
        <v>5406750.8200000003</v>
      </c>
      <c r="G15" s="13">
        <f>SUM(G16:G24)</f>
        <v>-96894.629999999888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3397772.16</v>
      </c>
      <c r="D18" s="19">
        <v>85688.39</v>
      </c>
      <c r="E18" s="19">
        <v>0</v>
      </c>
      <c r="F18" s="19">
        <f t="shared" si="3"/>
        <v>3483460.5500000003</v>
      </c>
      <c r="G18" s="19">
        <f t="shared" si="2"/>
        <v>85688.39000000013</v>
      </c>
    </row>
    <row r="19" spans="1:7" x14ac:dyDescent="0.2">
      <c r="A19" s="3">
        <v>1240</v>
      </c>
      <c r="B19" s="7" t="s">
        <v>18</v>
      </c>
      <c r="C19" s="18">
        <v>4206390.43</v>
      </c>
      <c r="D19" s="18">
        <v>97033</v>
      </c>
      <c r="E19" s="18">
        <v>25824</v>
      </c>
      <c r="F19" s="18">
        <f t="shared" si="3"/>
        <v>4277599.43</v>
      </c>
      <c r="G19" s="18">
        <f t="shared" si="2"/>
        <v>71209</v>
      </c>
    </row>
    <row r="20" spans="1:7" x14ac:dyDescent="0.2">
      <c r="A20" s="3">
        <v>1250</v>
      </c>
      <c r="B20" s="7" t="s">
        <v>19</v>
      </c>
      <c r="C20" s="18">
        <v>0</v>
      </c>
      <c r="D20" s="18">
        <v>0</v>
      </c>
      <c r="E20" s="18">
        <v>0</v>
      </c>
      <c r="F20" s="18">
        <f t="shared" si="3"/>
        <v>0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-2100517.14</v>
      </c>
      <c r="D21" s="18">
        <v>0</v>
      </c>
      <c r="E21" s="18">
        <v>253792.02</v>
      </c>
      <c r="F21" s="18">
        <f t="shared" si="3"/>
        <v>-2354309.16</v>
      </c>
      <c r="G21" s="18">
        <f t="shared" si="2"/>
        <v>-253792.02000000002</v>
      </c>
    </row>
    <row r="22" spans="1:7" x14ac:dyDescent="0.2">
      <c r="A22" s="3">
        <v>1270</v>
      </c>
      <c r="B22" s="7" t="s">
        <v>21</v>
      </c>
      <c r="C22" s="18">
        <v>0</v>
      </c>
      <c r="D22" s="18">
        <v>0</v>
      </c>
      <c r="E22" s="18">
        <v>0</v>
      </c>
      <c r="F22" s="18">
        <f t="shared" si="3"/>
        <v>0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 t="s">
        <v>25</v>
      </c>
      <c r="C26" s="23"/>
      <c r="D26" s="23"/>
      <c r="E26" s="23"/>
      <c r="F26" s="23"/>
      <c r="G26" s="23"/>
    </row>
    <row r="29" spans="1:7" ht="130.5" customHeight="1" x14ac:dyDescent="0.2"/>
  </sheetData>
  <sheetProtection formatCells="0" formatColumns="0" formatRows="0" autoFilter="0"/>
  <mergeCells count="2">
    <mergeCell ref="A1:G1"/>
    <mergeCell ref="B26:G26"/>
  </mergeCells>
  <printOptions horizontalCentered="1"/>
  <pageMargins left="0.25" right="0.25" top="0.75" bottom="0.75" header="0.3" footer="0.3"/>
  <pageSetup paperSize="9"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2023-01-25T16:38:56Z</cp:lastPrinted>
  <dcterms:created xsi:type="dcterms:W3CDTF">2014-02-09T04:04:15Z</dcterms:created>
  <dcterms:modified xsi:type="dcterms:W3CDTF">2023-01-25T16:39:30Z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