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21" i="1"/>
  <c r="I18" i="1"/>
  <c r="I16" i="1"/>
  <c r="I14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I26" i="1" s="1"/>
  <c r="F27" i="1"/>
  <c r="F25" i="1"/>
  <c r="I25" i="1" s="1"/>
  <c r="F24" i="1"/>
  <c r="F22" i="1"/>
  <c r="I22" i="1" s="1"/>
  <c r="F21" i="1"/>
  <c r="F20" i="1"/>
  <c r="F19" i="1" s="1"/>
  <c r="F18" i="1"/>
  <c r="F17" i="1"/>
  <c r="I17" i="1" s="1"/>
  <c r="F16" i="1"/>
  <c r="F15" i="1"/>
  <c r="I15" i="1" s="1"/>
  <c r="F14" i="1"/>
  <c r="F13" i="1"/>
  <c r="I13" i="1" s="1"/>
  <c r="F12" i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G37" i="1" s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D37" i="1"/>
  <c r="I31" i="1"/>
  <c r="I23" i="1"/>
  <c r="F10" i="1"/>
  <c r="F37" i="1" s="1"/>
  <c r="F23" i="1"/>
  <c r="F26" i="1"/>
  <c r="F31" i="1"/>
  <c r="I20" i="1"/>
  <c r="I19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<sst xmlns="http://schemas.openxmlformats.org/spreadsheetml/2006/main" count="66" uniqueCount="66">
  <si>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</si>
  <si>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</si>
  <si>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</si>
  <si>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</si>
  <si>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</si>
  <si>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</si>
  <si>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</si>
  <si>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</si>
  <si>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</si>
  <si>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</si>
  <si>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</si>
  <si>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</si>
  <si>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</si>
  <si>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</si>
  <si>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</si>
  <si>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</si>
  <si>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</si>
  <si>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</si>
  <si>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</si>
  <si>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</si>
  <si>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</si>
  <si>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</si>
  <si>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</si>
  <si>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</si>
  <si>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</si>
  <si>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</si>
  <si>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</si>
  <si>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</si>
  <si>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</si>
  <si>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</si>
  <si>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</si>
  <si>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</si>
  <si>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</si>
  <si>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</si>
  <si>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</si>
  <si>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</si>
  <si>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</si>
  <si>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</si>
  <si>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</si>
  <si>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</si>
  <si>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</si>
  <si>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</si>
  <si>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</si>
  <si>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</si>
  <si>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</si>
  <si>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</si>
  <si>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</si>
  <si>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</si>
  <si>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</si>
  <si>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</si>
  <si>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</si>
  <si>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</si>
  <si>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</si>
  <si>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</si>
  <si>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</si>
  <si>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</si>
  <si>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</si>
  <si>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</si>
  <si>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</si>
  <si>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</si>
  <si>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</si>
  <si>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</si>
  <si>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</si>
  <si>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</si>
  <si>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Cortázar, Gto.
Gasto por Categoría Programática
Del 1 de Enero AL 31 DE DICIEMBRE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</si>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</sst>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51">
    <cellStyle name="Euro" xfId="1"/>
    <cellStyle name="Millares 2" xfId="2"/>
    <cellStyle name="Millares 2 2" xfId="3"/>
    <cellStyle name="Millares 2 2 2" xfId="43"/>
    <cellStyle name="Millares 2 2 3" xfId="34"/>
    <cellStyle name="Millares 2 2 4" xfId="25"/>
    <cellStyle name="Millares 2 2 5" xfId="18"/>
    <cellStyle name="Millares 2 3" xfId="4"/>
    <cellStyle name="Millares 2 3 2" xfId="44"/>
    <cellStyle name="Millares 2 3 3" xfId="35"/>
    <cellStyle name="Millares 2 3 4" xfId="26"/>
    <cellStyle name="Millares 2 3 5" xfId="19"/>
    <cellStyle name="Millares 2 4" xfId="42"/>
    <cellStyle name="Millares 2 5" xfId="33"/>
    <cellStyle name="Millares 2 6" xfId="24"/>
    <cellStyle name="Millares 2 7" xfId="17"/>
    <cellStyle name="Millares 3" xfId="5"/>
    <cellStyle name="Millares 3 2" xfId="45"/>
    <cellStyle name="Millares 3 3" xfId="36"/>
    <cellStyle name="Millares 3 4" xfId="27"/>
    <cellStyle name="Millares 3 5" xfId="20"/>
    <cellStyle name="Moneda 2" xfId="6"/>
    <cellStyle name="Moneda 2 2" xfId="46"/>
    <cellStyle name="Moneda 2 3" xfId="37"/>
    <cellStyle name="Moneda 2 4" xfId="28"/>
    <cellStyle name="Moneda 2 5" xfId="21"/>
    <cellStyle name="Normal" xfId="0" builtinId="0"/>
    <cellStyle name="Normal 2" xfId="7"/>
    <cellStyle name="Normal 2 2" xfId="8"/>
    <cellStyle name="Normal 2 3" xfId="47"/>
    <cellStyle name="Normal 2 4" xfId="38"/>
    <cellStyle name="Normal 2 5" xfId="29"/>
    <cellStyle name="Normal 2 6" xfId="22"/>
    <cellStyle name="Normal 3" xfId="9"/>
    <cellStyle name="Normal 3 2" xfId="48"/>
    <cellStyle name="Normal 3 3" xfId="39"/>
    <cellStyle name="Normal 3 4" xfId="30"/>
    <cellStyle name="Normal 3 5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0"/>
    <cellStyle name="Normal 6 2 3" xfId="41"/>
    <cellStyle name="Normal 6 2 4" xfId="32"/>
    <cellStyle name="Normal 6 3" xfId="49"/>
    <cellStyle name="Normal 6 4" xfId="40"/>
    <cellStyle name="Normal 6 5" xfId="31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42</xdr:row>
      <xdr:rowOff>82550</xdr:rowOff>
    </xdr:from>
    <xdr:to>
      <xdr:col>2</xdr:col>
      <xdr:colOff>3803386</xdr:colOff>
      <xdr:row>46</xdr:row>
      <xdr:rowOff>101747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920750" y="6802967"/>
          <a:ext cx="3115469" cy="611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5</xdr:col>
      <xdr:colOff>847724</xdr:colOff>
      <xdr:row>42</xdr:row>
      <xdr:rowOff>93133</xdr:rowOff>
    </xdr:from>
    <xdr:to>
      <xdr:col>8</xdr:col>
      <xdr:colOff>750489</xdr:colOff>
      <xdr:row>46</xdr:row>
      <xdr:rowOff>102805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7536391" y="6813550"/>
          <a:ext cx="3046015" cy="60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view="pageBreakPreview" topLeftCell="A25" zoomScale="90" zoomScaleNormal="100" zoomScaleSheetLayoutView="90" workbookViewId="0">
      <selection activeCell="L43" sqref="L4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11494074.48</v>
      </c>
      <c r="E10" s="18">
        <f>SUM(E11:E18)</f>
        <v>4040501.94</v>
      </c>
      <c r="F10" s="18">
        <f t="shared" ref="F10:I10" si="1">SUM(F11:F18)</f>
        <v>15534576.42</v>
      </c>
      <c r="G10" s="18">
        <f t="shared" si="1"/>
        <v>14233688.279999999</v>
      </c>
      <c r="H10" s="18">
        <f t="shared" si="1"/>
        <v>14186716.279999999</v>
      </c>
      <c r="I10" s="18">
        <f t="shared" si="1"/>
        <v>1300888.1400000006</v>
      </c>
    </row>
    <row r="11" spans="1:9" x14ac:dyDescent="0.2">
      <c r="A11" s="27" t="s">
        <v>46</v>
      </c>
      <c r="B11" s="9"/>
      <c r="C11" s="3" t="s">
        <v>4</v>
      </c>
      <c r="D11" s="19">
        <v>11494074.48</v>
      </c>
      <c r="E11" s="19">
        <v>4040501.94</v>
      </c>
      <c r="F11" s="19">
        <f t="shared" ref="F11:F18" si="2">D11+E11</f>
        <v>15534576.42</v>
      </c>
      <c r="G11" s="19">
        <v>14233688.279999999</v>
      </c>
      <c r="H11" s="19">
        <v>14186716.279999999</v>
      </c>
      <c r="I11" s="19">
        <f t="shared" ref="I11:I18" si="3">F11-G11</f>
        <v>1300888.1400000006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11494074.48</v>
      </c>
      <c r="E37" s="24">
        <f t="shared" ref="E37:I37" si="16">SUM(E7+E10+E19+E23+E26+E31)</f>
        <v>4040501.94</v>
      </c>
      <c r="F37" s="24">
        <f t="shared" si="16"/>
        <v>15534576.42</v>
      </c>
      <c r="G37" s="24">
        <f t="shared" si="16"/>
        <v>14233688.279999999</v>
      </c>
      <c r="H37" s="24">
        <f t="shared" si="16"/>
        <v>14186716.279999999</v>
      </c>
      <c r="I37" s="24">
        <f t="shared" si="16"/>
        <v>1300888.1400000006</v>
      </c>
    </row>
    <row r="38" spans="1:9" x14ac:dyDescent="0.2">
      <c r="A38" s="1" t="s">
        <v>65</v>
      </c>
    </row>
    <row r="40" spans="1:9" ht="178.5" customHeight="1" x14ac:dyDescent="0.2"/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25" right="0.25" top="0.75" bottom="0.7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2023-01-25T18:44:35Z</cp:lastPrinted>
  <dcterms:created xsi:type="dcterms:W3CDTF">2012-12-11T21:13:37Z</dcterms:created>
  <dcterms:modified xsi:type="dcterms:W3CDTF">2023-01-25T18:45:12Z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