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RTAZA\ALE COMPU\CUENTA PUBLICA\2023\ANUAL\DATO ABIERTO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  <definedName name="_xlnm.Print_Area" localSheetId="0">EFE!$A$1:$C$77</definedName>
  </definedNames>
  <calcPr calcId="162913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C45" i="3" s="1"/>
  <c r="B36" i="3"/>
  <c r="C16" i="3"/>
  <c r="B16" i="3"/>
  <c r="C4" i="3"/>
  <c r="B4" i="3"/>
  <c r="B45" i="3" l="1"/>
  <c r="B33" i="3"/>
  <c r="B61" i="3" s="1"/>
  <c r="C33" i="3"/>
  <c r="C61" i="3" s="1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<sst xmlns="http://schemas.openxmlformats.org/spreadsheetml/2006/main" count="93" uniqueCount="58">
  <si>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</si>
  <si>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</si>
  <si>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</si>
  <si>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</si>
  <si>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</si>
  <si>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</si>
  <si>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</si>
  <si>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</si>
  <si>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</si>
  <si>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</si>
  <si>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</si>
  <si>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</si>
  <si>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</si>
  <si>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</si>
  <si>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</si>
  <si>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</si>
  <si>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</si>
  <si>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</si>
  <si>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</si>
  <si>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</si>
  <si>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</si>
  <si>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</si>
  <si>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</si>
  <si>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</si>
  <si>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</si>
  <si>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</si>
  <si>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</si>
  <si>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</si>
  <si>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</si>
  <si>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</si>
  <si>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</si>
  <si>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</si>
  <si>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</si>
  <si>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</si>
  <si>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</si>
  <si>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</si>
  <si>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</si>
  <si>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</si>
  <si>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</si>
  <si>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</si>
  <si>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</si>
  <si>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</si>
  <si>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</si>
  <si>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</si>
  <si>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</si>
  <si>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</si>
  <si>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</si>
  <si>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</si>
  <si>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</si>
  <si>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</si>
  <si>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</si>
  <si>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</si>
  <si>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</si>
  <si>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</si>
  <si>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</si>
  <si>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</si>
  <si>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</si>
  <si>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Municipio de Cortázar, Gto.
Estado de Flujos de Efectivo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</si>
</sst>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8" applyFont="1" applyFill="1" applyBorder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wrapText="1" indent="1"/>
    </xf>
    <xf numFmtId="0" fontId="4" fillId="0" borderId="4" xfId="8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>
      <alignment horizontal="left" vertical="top" wrapText="1" indent="2"/>
    </xf>
    <xf numFmtId="0" fontId="4" fillId="0" borderId="4" xfId="8" applyFont="1" applyFill="1" applyBorder="1" applyAlignment="1">
      <alignment horizontal="left" vertical="top" wrapText="1" indent="3"/>
    </xf>
    <xf numFmtId="0" fontId="4" fillId="0" borderId="4" xfId="8" applyFont="1" applyFill="1" applyBorder="1" applyAlignment="1">
      <alignment horizontal="left" vertical="top" wrapText="1"/>
    </xf>
    <xf numFmtId="0" fontId="3" fillId="0" borderId="4" xfId="8" applyFont="1" applyFill="1" applyBorder="1" applyAlignment="1">
      <alignment vertical="top" wrapText="1"/>
    </xf>
    <xf numFmtId="0" fontId="4" fillId="0" borderId="4" xfId="8" applyFont="1" applyFill="1" applyBorder="1" applyAlignment="1">
      <alignment vertical="top" wrapText="1"/>
    </xf>
    <xf numFmtId="0" fontId="4" fillId="0" borderId="4" xfId="8" applyNumberFormat="1" applyFont="1" applyFill="1" applyBorder="1" applyAlignment="1">
      <alignment horizontal="center" vertical="top" wrapText="1"/>
    </xf>
    <xf numFmtId="0" fontId="4" fillId="0" borderId="4" xfId="8" applyNumberFormat="1" applyFont="1" applyFill="1" applyBorder="1" applyAlignment="1">
      <alignment horizontal="center" vertical="top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8" fillId="0" borderId="0" xfId="8" applyFont="1" applyAlignment="1" applyProtection="1">
      <alignment horizontal="center" vertical="center"/>
      <protection locked="0"/>
    </xf>
    <xf numFmtId="49" fontId="7" fillId="0" borderId="0" xfId="8" applyNumberFormat="1" applyFont="1" applyFill="1" applyBorder="1" applyAlignment="1" applyProtection="1">
      <alignment horizontal="center" vertical="center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36">
    <cellStyle name="Euro" xfId="1"/>
    <cellStyle name="Millares 2" xfId="2"/>
    <cellStyle name="Millares 2 2" xfId="3"/>
    <cellStyle name="Millares 2 2 2" xfId="27"/>
    <cellStyle name="Millares 2 2 3" xfId="17"/>
    <cellStyle name="Millares 2 3" xfId="4"/>
    <cellStyle name="Millares 2 3 2" xfId="28"/>
    <cellStyle name="Millares 2 3 3" xfId="18"/>
    <cellStyle name="Millares 2 4" xfId="25"/>
    <cellStyle name="Millares 2 4 2" xfId="35"/>
    <cellStyle name="Millares 2 5" xfId="26"/>
    <cellStyle name="Millares 2 6" xfId="16"/>
    <cellStyle name="Millares 3" xfId="5"/>
    <cellStyle name="Millares 3 2" xfId="29"/>
    <cellStyle name="Millares 3 3" xfId="19"/>
    <cellStyle name="Moneda 2" xfId="6"/>
    <cellStyle name="Moneda 2 2" xfId="30"/>
    <cellStyle name="Moneda 2 3" xfId="20"/>
    <cellStyle name="Normal" xfId="0" builtinId="0"/>
    <cellStyle name="Normal 2" xfId="7"/>
    <cellStyle name="Normal 2 2" xfId="8"/>
    <cellStyle name="Normal 2 3" xfId="31"/>
    <cellStyle name="Normal 2 4" xfId="21"/>
    <cellStyle name="Normal 3" xfId="9"/>
    <cellStyle name="Normal 3 2" xfId="32"/>
    <cellStyle name="Normal 3 3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4"/>
    <cellStyle name="Normal 6 2 3" xfId="24"/>
    <cellStyle name="Normal 6 3" xfId="33"/>
    <cellStyle name="Normal 6 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411692</xdr:colOff>
      <xdr:row>72</xdr:row>
      <xdr:rowOff>71967</xdr:rowOff>
    </xdr:from>
    <xdr:to>
      <xdr:col>0</xdr:col>
      <xdr:colOff>3094620</xdr:colOff>
      <xdr:row>76</xdr:row>
      <xdr:rowOff>116482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411692" y="11544300"/>
          <a:ext cx="2682928" cy="637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0</xdr:col>
      <xdr:colOff>4779434</xdr:colOff>
      <xdr:row>72</xdr:row>
      <xdr:rowOff>80433</xdr:rowOff>
    </xdr:from>
    <xdr:to>
      <xdr:col>2</xdr:col>
      <xdr:colOff>985808</xdr:colOff>
      <xdr:row>76</xdr:row>
      <xdr:rowOff>115423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4779434" y="11552766"/>
          <a:ext cx="2884457" cy="6276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view="pageBreakPreview" zoomScale="90" zoomScaleNormal="100" zoomScaleSheetLayoutView="9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12072239.960000001</v>
      </c>
      <c r="C4" s="16">
        <f>SUM(C5:C14)</f>
        <v>14110109.329999998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1028887.39</v>
      </c>
      <c r="C11" s="17">
        <v>1199310.1299999999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11043352.57</v>
      </c>
      <c r="C13" s="17">
        <v>12910799.199999999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12340031.02</v>
      </c>
      <c r="C16" s="16">
        <f>SUM(C17:C32)</f>
        <v>14029818.890000002</v>
      </c>
      <c r="D16" s="13" t="s">
        <v>38</v>
      </c>
    </row>
    <row r="17" spans="1:4" ht="11.25" customHeight="1" x14ac:dyDescent="0.2">
      <c r="A17" s="7" t="s">
        <v>8</v>
      </c>
      <c r="B17" s="17">
        <v>6898461.3399999999</v>
      </c>
      <c r="C17" s="17">
        <v>6590148.9400000004</v>
      </c>
      <c r="D17" s="14">
        <v>1000</v>
      </c>
    </row>
    <row r="18" spans="1:4" ht="11.25" customHeight="1" x14ac:dyDescent="0.2">
      <c r="A18" s="7" t="s">
        <v>9</v>
      </c>
      <c r="B18" s="17">
        <v>1370123.47</v>
      </c>
      <c r="C18" s="17">
        <v>1330065.27</v>
      </c>
      <c r="D18" s="14">
        <v>2000</v>
      </c>
    </row>
    <row r="19" spans="1:4" ht="11.25" customHeight="1" x14ac:dyDescent="0.2">
      <c r="A19" s="7" t="s">
        <v>10</v>
      </c>
      <c r="B19" s="17">
        <v>1969113.83</v>
      </c>
      <c r="C19" s="17">
        <v>1508954.8</v>
      </c>
      <c r="D19" s="14">
        <v>3000</v>
      </c>
    </row>
    <row r="20" spans="1:4" ht="11.25" customHeight="1" x14ac:dyDescent="0.2">
      <c r="A20" s="7" t="s">
        <v>11</v>
      </c>
      <c r="B20" s="17">
        <v>171000</v>
      </c>
      <c r="C20" s="17">
        <v>241853.14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1931332.38</v>
      </c>
      <c r="C23" s="17">
        <v>4358796.74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-267791.05999999866</v>
      </c>
      <c r="C33" s="16">
        <f>C4-C16</f>
        <v>80290.439999995753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665361.64</v>
      </c>
      <c r="C41" s="16">
        <f>SUM(C42:C44)</f>
        <v>71209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665361.64</v>
      </c>
      <c r="C43" s="17">
        <v>71209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-665361.64</v>
      </c>
      <c r="C45" s="16">
        <f>C36-C41</f>
        <v>-71209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426845.38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426845.38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572111.49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0</v>
      </c>
      <c r="C58" s="17">
        <v>572111.49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426845.38</v>
      </c>
      <c r="C59" s="16">
        <f>C48-C54</f>
        <v>-572111.49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-506307.31999999867</v>
      </c>
      <c r="C61" s="16">
        <f>C59+C45+C33</f>
        <v>-563030.05000000424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1143455.8799999999</v>
      </c>
      <c r="C63" s="16">
        <v>1706485.93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637148.56000000006</v>
      </c>
      <c r="C65" s="16">
        <v>1143455.8799999999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revision/>
  <cp:lastPrinted>2024-01-29T19:18:26Z</cp:lastPrinted>
  <dcterms:created xsi:type="dcterms:W3CDTF">2012-12-11T20:31:36Z</dcterms:created>
  <dcterms:modified xsi:type="dcterms:W3CDTF">2024-01-29T19:19:03Z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